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670" windowHeight="7650" tabRatio="718" activeTab="1"/>
  </bookViews>
  <sheets>
    <sheet name="【記載例】請求書" sheetId="1" r:id="rId1"/>
    <sheet name="請求書" sheetId="2" r:id="rId2"/>
    <sheet name="初期設定" sheetId="3" r:id="rId3"/>
  </sheets>
  <definedNames>
    <definedName name="_xlnm.Print_Area" localSheetId="0">'【記載例】請求書'!$A$1:$M$39</definedName>
    <definedName name="_xlnm.Print_Area" localSheetId="1">'請求書'!$A$1:$M$39</definedName>
  </definedNames>
  <calcPr fullCalcOnLoad="1"/>
</workbook>
</file>

<file path=xl/comments1.xml><?xml version="1.0" encoding="utf-8"?>
<comments xmlns="http://schemas.openxmlformats.org/spreadsheetml/2006/main">
  <authors>
    <author>阿竹　秀之</author>
    <author>阪井　正樹</author>
    <author>中村　基之</author>
  </authors>
  <commentList>
    <comment ref="L1" authorId="0">
      <text>
        <r>
          <rPr>
            <b/>
            <sz val="9"/>
            <rFont val="ＭＳ Ｐゴシック"/>
            <family val="3"/>
          </rPr>
          <t xml:space="preserve">日付は「△/□」形式で入力してください。自動的に「令和○年△月□日」形式に変換されます。（「○」は入力した年の西暦表示）
例：4/1・・・令和5年4月1日と表示されます。
※▼リスト（ドロップダウンリスト）で入力日が選択できます。
※当該年ではない日付を入力する時は「○/△/□」形式で入力してください。
</t>
        </r>
      </text>
    </comment>
    <comment ref="I3" authorId="0">
      <text>
        <r>
          <rPr>
            <b/>
            <sz val="9"/>
            <rFont val="ＭＳ Ｐゴシック"/>
            <family val="3"/>
          </rPr>
          <t>「年号」「月」「日」は▼リスト（ドロップダウンリスト）から選択できます。
＊手入力もできます。
宛先も▼リスト（ドロップダウンリスト）から選択できますが、組み合わせにご注意ください。
中部包括、西包括、東包括→伊勢市社会福祉協議会
南包括→社会福祉法人伊勢医心会
北包括→社会福祉法人邦栄会
五十鈴包括→医療法人社団愛敬会</t>
        </r>
      </text>
    </comment>
    <comment ref="F13" authorId="0">
      <text>
        <r>
          <rPr>
            <b/>
            <sz val="9"/>
            <rFont val="ＭＳ Ｐゴシック"/>
            <family val="3"/>
          </rPr>
          <t>金額は自動に計算されます。消費税額も同様です。
＊直接入力しないでください！</t>
        </r>
      </text>
    </comment>
    <comment ref="F16" authorId="1">
      <text>
        <r>
          <rPr>
            <b/>
            <sz val="9"/>
            <rFont val="ＭＳ Ｐゴシック"/>
            <family val="3"/>
          </rPr>
          <t>▼リスト（ドロップダウンリスト)から「平成」と「令和」が選択できます。</t>
        </r>
        <r>
          <rPr>
            <sz val="9"/>
            <rFont val="ＭＳ Ｐゴシック"/>
            <family val="3"/>
          </rPr>
          <t xml:space="preserve">
</t>
        </r>
      </text>
    </comment>
    <comment ref="L16" authorId="0">
      <text>
        <r>
          <rPr>
            <b/>
            <sz val="9"/>
            <rFont val="ＭＳ Ｐゴシック"/>
            <family val="3"/>
          </rPr>
          <t>各項目の「件数」に数字を入力すると請求金額も計算されます。
▼リスト（ドロップダウンリスト)から選択することもできます。
＊「請求金額」の欄には、直接入力しないでください！
単価改正前の月遅れ請求の時は、「単価(円)」欄の数字部分のセルの▼リスト（ドロップダウンリスト)から旧単価の4390円や4300円を選択することもできます。</t>
        </r>
      </text>
    </comment>
    <comment ref="K35" authorId="1">
      <text>
        <r>
          <rPr>
            <b/>
            <sz val="9"/>
            <rFont val="ＭＳ Ｐゴシック"/>
            <family val="3"/>
          </rPr>
          <t>▼リスト（ドロップダウンリスト)から「支店」と「本店」が選択できます。</t>
        </r>
      </text>
    </comment>
    <comment ref="E36" authorId="1">
      <text>
        <r>
          <rPr>
            <b/>
            <sz val="9"/>
            <rFont val="ＭＳ Ｐゴシック"/>
            <family val="3"/>
          </rPr>
          <t>▼リスト（ドロップダウンリスト)から口座の種目を選択します。</t>
        </r>
      </text>
    </comment>
    <comment ref="K11" authorId="2">
      <text>
        <r>
          <rPr>
            <b/>
            <sz val="9"/>
            <rFont val="MS P ゴシック"/>
            <family val="3"/>
          </rPr>
          <t>適格請求書発行事業者として登録がある場合は登録番号を入力してください。登録のない場合、空欄で構いません。</t>
        </r>
      </text>
    </comment>
  </commentList>
</comments>
</file>

<file path=xl/comments2.xml><?xml version="1.0" encoding="utf-8"?>
<comments xmlns="http://schemas.openxmlformats.org/spreadsheetml/2006/main">
  <authors>
    <author>阿竹　秀之</author>
    <author>阪井　正樹</author>
    <author>中村　基之</author>
  </authors>
  <commentList>
    <comment ref="L1" authorId="0">
      <text>
        <r>
          <rPr>
            <b/>
            <sz val="9"/>
            <rFont val="ＭＳ Ｐゴシック"/>
            <family val="3"/>
          </rPr>
          <t xml:space="preserve">日付は「△/□」形式で入力してください。自動的に「令和○年△月□日」形式に変換されます。
例：4/1・・・令和〇年4月1日と表示されます。
※▼リスト（ドロップダウンリスト）で入力日が選択できます。
※当該年ではない日付を入力する時は「○/△/□」形式で入力してください。
</t>
        </r>
      </text>
    </comment>
    <comment ref="I3" authorId="0">
      <text>
        <r>
          <rPr>
            <b/>
            <sz val="9"/>
            <rFont val="ＭＳ Ｐゴシック"/>
            <family val="3"/>
          </rPr>
          <t>「年号」「月」「日」は▼リスト（ドロップダウンリスト）から選択できます。
＊手入力もできます。
宛先も▼リスト（ドロップダウンリスト）から選択できますが、組み合わせにご注意ください。
中部包括、西包括、東包括→伊勢市社会福祉協議会
南包括→社会福祉法人伊勢医心会
北包括→社会福祉法人邦栄会
五十鈴包括→医療法人社団愛敬会</t>
        </r>
      </text>
    </comment>
    <comment ref="F13" authorId="0">
      <text>
        <r>
          <rPr>
            <b/>
            <sz val="9"/>
            <rFont val="ＭＳ Ｐゴシック"/>
            <family val="3"/>
          </rPr>
          <t>金額は自動に計算されます。消費税額も同様です。
＊直接入力しないでください！</t>
        </r>
      </text>
    </comment>
    <comment ref="F16" authorId="1">
      <text>
        <r>
          <rPr>
            <b/>
            <sz val="9"/>
            <rFont val="ＭＳ Ｐゴシック"/>
            <family val="3"/>
          </rPr>
          <t>▼リスト（ドロップダウンリスト)から「平成」と「令和」が選択できます。</t>
        </r>
        <r>
          <rPr>
            <sz val="9"/>
            <rFont val="ＭＳ Ｐゴシック"/>
            <family val="3"/>
          </rPr>
          <t xml:space="preserve">
</t>
        </r>
      </text>
    </comment>
    <comment ref="L16" authorId="0">
      <text>
        <r>
          <rPr>
            <b/>
            <sz val="9"/>
            <rFont val="ＭＳ Ｐゴシック"/>
            <family val="3"/>
          </rPr>
          <t>各項目の「件数」に数字を入力すると請求金額も計算されます。
▼リスト（ドロップダウンリスト)から選択することもできます。
＊「請求金額」の欄には、直接入力しないでください！
単価改正前の月遅れ請求の時は、「単価(円)」欄の数字部分のセルの▼リスト（ドロップダウンリスト)から旧単価の4390円や4300円を選択することもできます。</t>
        </r>
      </text>
    </comment>
    <comment ref="K35" authorId="1">
      <text>
        <r>
          <rPr>
            <b/>
            <sz val="9"/>
            <rFont val="ＭＳ Ｐゴシック"/>
            <family val="3"/>
          </rPr>
          <t>▼リスト（ドロップダウンリスト)から「支店」と「本店」が選択できます。</t>
        </r>
      </text>
    </comment>
    <comment ref="E36" authorId="1">
      <text>
        <r>
          <rPr>
            <b/>
            <sz val="9"/>
            <rFont val="ＭＳ Ｐゴシック"/>
            <family val="3"/>
          </rPr>
          <t>▼リスト（ドロップダウンリスト)から口座の種目を選択します。</t>
        </r>
      </text>
    </comment>
    <comment ref="I11" authorId="2">
      <text>
        <r>
          <rPr>
            <b/>
            <sz val="9"/>
            <rFont val="MS P ゴシック"/>
            <family val="3"/>
          </rPr>
          <t>適格請求書発行事業者として登録がある場合は登録番号を入力してください。登録のない場合、空欄で構いません。</t>
        </r>
      </text>
    </comment>
  </commentList>
</comments>
</file>

<file path=xl/sharedStrings.xml><?xml version="1.0" encoding="utf-8"?>
<sst xmlns="http://schemas.openxmlformats.org/spreadsheetml/2006/main" count="215" uniqueCount="83">
  <si>
    <t>件  数</t>
  </si>
  <si>
    <t>ケアプラン作成委託料請求書</t>
  </si>
  <si>
    <t>　　　　下記金額を請求します。</t>
  </si>
  <si>
    <t>金融機関名</t>
  </si>
  <si>
    <t>店舗名</t>
  </si>
  <si>
    <t>口座種目</t>
  </si>
  <si>
    <t>口座番号</t>
  </si>
  <si>
    <t>住所</t>
  </si>
  <si>
    <t>T E L</t>
  </si>
  <si>
    <t>法人名</t>
  </si>
  <si>
    <t>代表者名</t>
  </si>
  <si>
    <t>事業所名</t>
  </si>
  <si>
    <t>請求金額</t>
  </si>
  <si>
    <t>振　込　先</t>
  </si>
  <si>
    <t>支店 ・ 本店</t>
  </si>
  <si>
    <t>　</t>
  </si>
  <si>
    <t>区　分</t>
  </si>
  <si>
    <t>介護予防支援</t>
  </si>
  <si>
    <t>介護予防ケアマネジメントＢ</t>
  </si>
  <si>
    <t>介護予防ケアマネジメント</t>
  </si>
  <si>
    <t>種類</t>
  </si>
  <si>
    <t>月　分</t>
  </si>
  <si>
    <t>平成</t>
  </si>
  <si>
    <t>年</t>
  </si>
  <si>
    <t>月分</t>
  </si>
  <si>
    <t>）</t>
  </si>
  <si>
    <t>（</t>
  </si>
  <si>
    <t>介護予防サービス計画費
（初回加算）</t>
  </si>
  <si>
    <t>介護予防ケアマネジメントＡ
（初回加算）</t>
  </si>
  <si>
    <t>介護予防ケアマネジメントＢ
（初回加算）</t>
  </si>
  <si>
    <t>社会福祉法人　△△会　</t>
  </si>
  <si>
    <t>○○○居宅介護支援事業所　</t>
  </si>
  <si>
    <t>理事長　包括　太郎</t>
  </si>
  <si>
    <t>（０５９６）２１－５５８３</t>
  </si>
  <si>
    <t>（　　　　　）　　　　－</t>
  </si>
  <si>
    <t>令和</t>
  </si>
  <si>
    <t>元号</t>
  </si>
  <si>
    <t>本店支店</t>
  </si>
  <si>
    <t>本店</t>
  </si>
  <si>
    <t xml:space="preserve">支店 </t>
  </si>
  <si>
    <t>(伊勢市中部地域包括支援センター）</t>
  </si>
  <si>
    <t>(伊勢市西地域包括支援センター）</t>
  </si>
  <si>
    <t>(伊勢市東地域包括支援センター）</t>
  </si>
  <si>
    <t>法人名</t>
  </si>
  <si>
    <t>伊勢市岩渕１丁目７－２９　　</t>
  </si>
  <si>
    <t>□普通　□当座　□その他(</t>
  </si>
  <si>
    <t>口座種類</t>
  </si>
  <si>
    <t>■普通　□当座　□その他(</t>
  </si>
  <si>
    <t>□普通　■当座　□その他(</t>
  </si>
  <si>
    <t>□普通　□当座　■その他(</t>
  </si>
  <si>
    <t>※「▼リスト（ドロップダウンリスト)」で使用するデータになります。変更すると▼リストが正常に動かなくなる可能性があります。</t>
  </si>
  <si>
    <t>日付</t>
  </si>
  <si>
    <t>年　　月　　日</t>
  </si>
  <si>
    <t>年号</t>
  </si>
  <si>
    <t>□普通　□当座　□その他(</t>
  </si>
  <si>
    <t>数字</t>
  </si>
  <si>
    <t>包括名</t>
  </si>
  <si>
    <t>包括名</t>
  </si>
  <si>
    <t>令和</t>
  </si>
  <si>
    <t>請求金額(円)</t>
  </si>
  <si>
    <t>単価(円)</t>
  </si>
  <si>
    <t>委託連携加算</t>
  </si>
  <si>
    <t>介護予防サービス計画費</t>
  </si>
  <si>
    <t xml:space="preserve"> 介護予防ケアマネジメントＡ</t>
  </si>
  <si>
    <t>(伊勢市中部地域包括支援センター）</t>
  </si>
  <si>
    <t>社会福祉法人伊勢市社会福祉協議会</t>
  </si>
  <si>
    <t>社会福祉法人伊勢市社会福祉協議会</t>
  </si>
  <si>
    <t>社会福祉法人伊勢医心会</t>
  </si>
  <si>
    <t>社会福祉法人邦栄会</t>
  </si>
  <si>
    <t>医療法人社団愛敬会</t>
  </si>
  <si>
    <t>(伊勢市北地域包括支援センター）</t>
  </si>
  <si>
    <t>(伊勢市五十鈴地域包括支援センター）</t>
  </si>
  <si>
    <t>(伊勢市南地域包括支援センター）</t>
  </si>
  <si>
    <t>(伊勢市中部地域包括支援センター）</t>
  </si>
  <si>
    <t>うち消費税10％</t>
  </si>
  <si>
    <t>うち消費税10％</t>
  </si>
  <si>
    <t>登録番号</t>
  </si>
  <si>
    <t>口座名義</t>
  </si>
  <si>
    <t>フリガナ</t>
  </si>
  <si>
    <t>支店 ・ 本店</t>
  </si>
  <si>
    <t>年　　月　　日</t>
  </si>
  <si>
    <t>円</t>
  </si>
  <si>
    <t>T0-0000-0000-0000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</si>
</sst>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d&quot;日&quot;;@"/>
    <numFmt numFmtId="178" formatCode="[$]ggge&quot;年&quot;m&quot;月&quot;d&quot;日&quot;;@"/>
    <numFmt numFmtId="179" formatCode="[$-411]gge&quot;年&quot;m&quot;月&quot;d&quot;日&quot;;@"/>
    <numFmt numFmtId="180" formatCode="[$]gge&quot;年&quot;m&quot;月&quot;d&quot;日&quot;;@"/>
    <numFmt numFmtId="181" formatCode="#,##0&quot;円&quot;"/>
    <numFmt numFmtId="182" formatCode="#,##0;&quot;△ &quot;#,##0"/>
    <numFmt numFmtId="183" formatCode="[$]ggge&quot;年&quot;m&quot;月&quot;d&quot;日&quot;;@"/>
    <numFmt numFmtId="184" formatCode="[$]gge&quot;年&quot;m&quot;月&quot;d&quot;日&quot;;@"/>
  </numFmts>
  <fonts count="60">
    <font>
      <sz val="12"/>
      <name val="ＭＳ Ｐ明朝"/>
      <family val="1"/>
    </font>
    <font>
      <sz val="11"/>
      <color indexed="8"/>
      <name val="ＭＳ Ｐゴシック"/>
      <family val="3"/>
    </font>
    <font>
      <sz val="6"/>
      <name val="ＭＳ Ｐ明朝"/>
      <family val="1"/>
    </font>
    <font>
      <sz val="12"/>
      <name val="HG丸ｺﾞｼｯｸM-PRO"/>
      <family val="3"/>
    </font>
    <font>
      <sz val="14"/>
      <name val="HG丸ｺﾞｼｯｸM-PRO"/>
      <family val="3"/>
    </font>
    <font>
      <b/>
      <sz val="16"/>
      <name val="HG丸ｺﾞｼｯｸM-PRO"/>
      <family val="3"/>
    </font>
    <font>
      <sz val="11"/>
      <name val="HG丸ｺﾞｼｯｸM-PRO"/>
      <family val="3"/>
    </font>
    <font>
      <b/>
      <sz val="12"/>
      <name val="HG丸ｺﾞｼｯｸM-PRO"/>
      <family val="3"/>
    </font>
    <font>
      <sz val="10"/>
      <name val="HG丸ｺﾞｼｯｸM-PRO"/>
      <family val="3"/>
    </font>
    <font>
      <sz val="12"/>
      <name val="ＭＳ ゴシック"/>
      <family val="3"/>
    </font>
    <font>
      <sz val="12"/>
      <name val="HGP行書体"/>
      <family val="4"/>
    </font>
    <font>
      <b/>
      <sz val="11"/>
      <name val="HG丸ｺﾞｼｯｸM-PRO"/>
      <family val="3"/>
    </font>
    <font>
      <b/>
      <sz val="9"/>
      <name val="ＭＳ Ｐゴシック"/>
      <family val="3"/>
    </font>
    <font>
      <sz val="9"/>
      <name val="ＭＳ Ｐゴシック"/>
      <family val="3"/>
    </font>
    <font>
      <sz val="11"/>
      <name val="HGP行書体"/>
      <family val="4"/>
    </font>
    <font>
      <sz val="11"/>
      <name val="ＭＳ Ｐ明朝"/>
      <family val="1"/>
    </font>
    <font>
      <b/>
      <sz val="9"/>
      <name val="MS P ゴシック"/>
      <family val="3"/>
    </font>
    <font>
      <b/>
      <sz val="20"/>
      <name val="HG丸ｺﾞｼｯｸM-PRO"/>
      <family val="3"/>
    </font>
    <font>
      <sz val="20"/>
      <name val="ＭＳ Ｐ明朝"/>
      <family val="1"/>
    </font>
    <font>
      <sz val="14"/>
      <name val="ＭＳ Ｐ明朝"/>
      <family val="1"/>
    </font>
    <font>
      <sz val="9"/>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創英角ﾎﾟｯﾌﾟ体"/>
      <family val="3"/>
    </font>
    <font>
      <sz val="11"/>
      <color indexed="8"/>
      <name val="HG丸ｺﾞｼｯｸM-PRO"/>
      <family val="3"/>
    </font>
    <font>
      <sz val="12"/>
      <color indexed="8"/>
      <name val="HG行書体"/>
      <family val="4"/>
    </font>
    <font>
      <b/>
      <sz val="18"/>
      <color indexed="8"/>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創英角ﾎﾟｯﾌﾟ体"/>
      <family val="3"/>
    </font>
    <font>
      <b/>
      <sz val="8"/>
      <name val="ＭＳ Ｐ明朝"/>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style="thin"/>
      <top/>
      <bottom style="thin"/>
    </border>
    <border>
      <left style="thin"/>
      <right style="medium"/>
      <top/>
      <bottom style="thin"/>
    </border>
    <border>
      <left style="thin"/>
      <right style="medium"/>
      <top/>
      <bottom style="medium"/>
    </border>
    <border>
      <left style="medium"/>
      <right style="thin"/>
      <top style="medium"/>
      <bottom/>
    </border>
    <border>
      <left style="thin"/>
      <right style="medium"/>
      <top style="medium"/>
      <bottom/>
    </border>
    <border>
      <left/>
      <right/>
      <top/>
      <bottom style="medium"/>
    </border>
    <border>
      <left style="thin"/>
      <right style="thin"/>
      <top/>
      <bottom style="medium"/>
    </border>
    <border>
      <left style="thin"/>
      <right/>
      <top/>
      <bottom style="thin"/>
    </border>
    <border>
      <left/>
      <right style="thin"/>
      <top/>
      <bottom style="thin"/>
    </border>
    <border>
      <left style="thin"/>
      <right/>
      <top style="thin"/>
      <bottom style="dotted"/>
    </border>
    <border>
      <left/>
      <right/>
      <top style="thin"/>
      <bottom style="dotted"/>
    </border>
    <border>
      <left style="thin"/>
      <right style="thin"/>
      <top style="thin"/>
      <bottom style="dotted"/>
    </border>
    <border>
      <left style="thin"/>
      <right style="medium"/>
      <top style="thin"/>
      <bottom style="dotted"/>
    </border>
    <border>
      <left/>
      <right style="thin"/>
      <top style="thin"/>
      <bottom style="dotted"/>
    </border>
    <border>
      <left style="thin"/>
      <right style="thin"/>
      <top style="medium"/>
      <bottom/>
    </border>
    <border>
      <left/>
      <right style="thin"/>
      <top style="thin"/>
      <bottom style="thin"/>
    </border>
    <border>
      <left/>
      <right/>
      <top style="thin"/>
      <bottom style="thin"/>
    </border>
    <border>
      <left style="thin"/>
      <right/>
      <top style="thin"/>
      <bottom style="thin"/>
    </border>
    <border>
      <left style="thin"/>
      <right/>
      <top style="medium"/>
      <bottom/>
    </border>
    <border>
      <left/>
      <right/>
      <top style="medium"/>
      <bottom/>
    </border>
    <border>
      <left/>
      <right style="thin"/>
      <top style="medium"/>
      <bottom/>
    </border>
    <border>
      <left style="thin"/>
      <right/>
      <top style="dotted"/>
      <bottom>
        <color indexed="63"/>
      </bottom>
    </border>
    <border>
      <left/>
      <right/>
      <top style="dotted"/>
      <bottom>
        <color indexed="63"/>
      </bottom>
    </border>
    <border>
      <left/>
      <right style="thin"/>
      <top style="dotted"/>
      <bottom>
        <color indexed="63"/>
      </bottom>
    </border>
    <border>
      <left style="thin"/>
      <right style="thin"/>
      <top style="dotted"/>
      <bottom>
        <color indexed="63"/>
      </bottom>
    </border>
    <border>
      <left style="thin"/>
      <right style="medium"/>
      <top style="dotted"/>
      <bottom>
        <color indexed="63"/>
      </bottom>
    </border>
    <border>
      <left style="thin"/>
      <right/>
      <top>
        <color indexed="63"/>
      </top>
      <bottom style="dotted"/>
    </border>
    <border>
      <left/>
      <right/>
      <top>
        <color indexed="63"/>
      </top>
      <bottom style="dotted"/>
    </border>
    <border>
      <left/>
      <right style="thin"/>
      <top>
        <color indexed="63"/>
      </top>
      <bottom style="dotted"/>
    </border>
    <border>
      <left style="thin"/>
      <right style="thin"/>
      <top>
        <color indexed="63"/>
      </top>
      <bottom style="dotted"/>
    </border>
    <border>
      <left style="thin"/>
      <right style="medium"/>
      <top>
        <color indexed="63"/>
      </top>
      <bottom style="dotted"/>
    </border>
    <border>
      <left style="thin"/>
      <right/>
      <top style="dotted"/>
      <bottom style="thin"/>
    </border>
    <border>
      <left/>
      <right/>
      <top style="dotted"/>
      <bottom style="thin"/>
    </border>
    <border>
      <left/>
      <right style="thin"/>
      <top style="dotted"/>
      <bottom style="thin"/>
    </border>
    <border>
      <left style="thin"/>
      <right style="thin"/>
      <top style="dotted"/>
      <bottom style="thin"/>
    </border>
    <border>
      <left style="thin"/>
      <right style="medium"/>
      <top style="dotted"/>
      <bottom style="thin"/>
    </border>
    <border>
      <left style="thin"/>
      <right style="thin"/>
      <top style="medium"/>
      <bottom style="dotted"/>
    </border>
    <border>
      <left/>
      <right style="thin"/>
      <top>
        <color indexed="63"/>
      </top>
      <bottom/>
    </border>
    <border>
      <left>
        <color indexed="63"/>
      </left>
      <right>
        <color indexed="63"/>
      </right>
      <top style="medium"/>
      <bottom style="medium"/>
    </border>
    <border>
      <left style="thin"/>
      <right style="thin"/>
      <top style="thin"/>
      <bottom/>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style="thin"/>
      <right/>
      <top style="medium"/>
      <bottom style="thin"/>
    </border>
    <border>
      <left style="thin"/>
      <right style="thin"/>
      <top style="thin"/>
      <bottom style="medium"/>
    </border>
    <border>
      <left style="thin"/>
      <right/>
      <top style="thin"/>
      <bottom style="medium"/>
    </border>
    <border>
      <left style="medium"/>
      <right style="thin"/>
      <top style="thin"/>
      <bottom style="medium"/>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74">
    <xf numFmtId="0" fontId="0" fillId="0" borderId="0" xfId="0" applyAlignment="1">
      <alignment/>
    </xf>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right" vertical="center"/>
    </xf>
    <xf numFmtId="0" fontId="3" fillId="0" borderId="0" xfId="0" applyFont="1" applyAlignment="1">
      <alignment horizontal="centerContinuous" vertical="center"/>
    </xf>
    <xf numFmtId="0" fontId="3" fillId="0" borderId="0" xfId="0" applyFont="1" applyBorder="1" applyAlignment="1">
      <alignment vertical="center"/>
    </xf>
    <xf numFmtId="0" fontId="9" fillId="0" borderId="0" xfId="0" applyFont="1" applyBorder="1" applyAlignment="1">
      <alignment vertical="center"/>
    </xf>
    <xf numFmtId="49" fontId="7" fillId="0" borderId="0" xfId="0" applyNumberFormat="1" applyFont="1" applyBorder="1" applyAlignment="1">
      <alignment vertical="center"/>
    </xf>
    <xf numFmtId="0" fontId="10" fillId="0" borderId="0" xfId="0" applyFont="1" applyBorder="1" applyAlignment="1">
      <alignment vertical="center"/>
    </xf>
    <xf numFmtId="0" fontId="3" fillId="0" borderId="10" xfId="0" applyFont="1" applyBorder="1" applyAlignment="1">
      <alignment horizontal="distributed" vertical="center"/>
    </xf>
    <xf numFmtId="0" fontId="3" fillId="0" borderId="11" xfId="0" applyFont="1" applyBorder="1" applyAlignment="1">
      <alignment vertical="center"/>
    </xf>
    <xf numFmtId="3"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4" xfId="0" applyNumberFormat="1" applyFont="1" applyBorder="1" applyAlignment="1">
      <alignment horizontal="center" vertical="center"/>
    </xf>
    <xf numFmtId="0" fontId="7" fillId="0" borderId="0" xfId="0" applyFont="1" applyAlignment="1">
      <alignment vertical="center"/>
    </xf>
    <xf numFmtId="0" fontId="11" fillId="0" borderId="0" xfId="0" applyFont="1" applyAlignment="1">
      <alignment vertical="center"/>
    </xf>
    <xf numFmtId="0" fontId="8" fillId="0" borderId="15" xfId="0" applyFont="1" applyBorder="1" applyAlignment="1">
      <alignment horizontal="center" vertical="center" shrinkToFit="1"/>
    </xf>
    <xf numFmtId="0" fontId="3" fillId="0" borderId="16" xfId="0"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vertical="center" shrinkToFit="1"/>
    </xf>
    <xf numFmtId="0" fontId="0" fillId="0" borderId="10" xfId="0" applyBorder="1" applyAlignment="1">
      <alignment/>
    </xf>
    <xf numFmtId="0" fontId="6" fillId="0" borderId="11" xfId="0" applyFont="1" applyBorder="1" applyAlignment="1">
      <alignment horizontal="center" vertical="center" shrinkToFit="1"/>
    </xf>
    <xf numFmtId="0" fontId="6" fillId="0" borderId="11" xfId="0" applyFont="1" applyBorder="1" applyAlignment="1">
      <alignment vertical="center" shrinkToFit="1"/>
    </xf>
    <xf numFmtId="0" fontId="6" fillId="0" borderId="17" xfId="0" applyFont="1" applyBorder="1" applyAlignment="1">
      <alignment horizontal="center" vertical="center" shrinkToFit="1"/>
    </xf>
    <xf numFmtId="0" fontId="6" fillId="0" borderId="17" xfId="0" applyFont="1" applyBorder="1" applyAlignment="1">
      <alignment vertical="center" shrinkToFit="1"/>
    </xf>
    <xf numFmtId="3" fontId="6" fillId="0" borderId="18"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vertical="center" shrinkToFit="1"/>
    </xf>
    <xf numFmtId="0" fontId="6" fillId="0" borderId="22" xfId="0" applyFont="1" applyBorder="1" applyAlignment="1">
      <alignment horizontal="center" vertical="center" shrinkToFit="1"/>
    </xf>
    <xf numFmtId="3" fontId="6" fillId="0" borderId="23" xfId="0" applyNumberFormat="1" applyFont="1" applyBorder="1" applyAlignment="1">
      <alignment horizontal="center" vertical="center"/>
    </xf>
    <xf numFmtId="0" fontId="6" fillId="0" borderId="23" xfId="0" applyFont="1" applyBorder="1" applyAlignment="1">
      <alignment horizontal="center" vertical="center"/>
    </xf>
    <xf numFmtId="176" fontId="6" fillId="0" borderId="24" xfId="0" applyNumberFormat="1" applyFont="1" applyBorder="1" applyAlignment="1">
      <alignment horizontal="center" vertical="center"/>
    </xf>
    <xf numFmtId="0" fontId="6" fillId="0" borderId="25" xfId="0" applyFont="1" applyBorder="1" applyAlignment="1">
      <alignment horizontal="center" vertical="center" shrinkToFit="1"/>
    </xf>
    <xf numFmtId="3" fontId="6" fillId="0" borderId="25" xfId="0" applyNumberFormat="1"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26" xfId="0" applyFont="1" applyBorder="1" applyAlignment="1">
      <alignment horizontal="center" vertical="center"/>
    </xf>
    <xf numFmtId="0" fontId="9" fillId="0" borderId="27" xfId="0" applyFont="1" applyBorder="1" applyAlignment="1">
      <alignment vertical="center"/>
    </xf>
    <xf numFmtId="0" fontId="6" fillId="0" borderId="11" xfId="0" applyFont="1" applyBorder="1" applyAlignment="1">
      <alignment horizontal="right" vertical="center" shrinkToFit="1"/>
    </xf>
    <xf numFmtId="0" fontId="6" fillId="0" borderId="22" xfId="0" applyFont="1" applyBorder="1" applyAlignment="1">
      <alignment horizontal="right" vertical="center" shrinkToFit="1"/>
    </xf>
    <xf numFmtId="0" fontId="6" fillId="0" borderId="17" xfId="0" applyFont="1" applyBorder="1" applyAlignment="1">
      <alignment horizontal="right" vertical="center" shrinkToFit="1"/>
    </xf>
    <xf numFmtId="0" fontId="11" fillId="0" borderId="0" xfId="0" applyFont="1" applyAlignment="1">
      <alignment horizontal="right" vertical="center" shrinkToFit="1"/>
    </xf>
    <xf numFmtId="57" fontId="3" fillId="0" borderId="0" xfId="0" applyNumberFormat="1" applyFont="1" applyAlignment="1">
      <alignment vertical="center"/>
    </xf>
    <xf numFmtId="0" fontId="0" fillId="33" borderId="10" xfId="0" applyFill="1" applyBorder="1" applyAlignment="1">
      <alignment horizontal="center"/>
    </xf>
    <xf numFmtId="0" fontId="9" fillId="0" borderId="28" xfId="0" applyFont="1" applyBorder="1" applyAlignment="1">
      <alignment vertical="center"/>
    </xf>
    <xf numFmtId="0" fontId="58" fillId="0" borderId="0" xfId="0" applyFont="1" applyAlignment="1">
      <alignment/>
    </xf>
    <xf numFmtId="0" fontId="3" fillId="6" borderId="0" xfId="0" applyFont="1" applyFill="1" applyAlignment="1">
      <alignment vertical="center"/>
    </xf>
    <xf numFmtId="0" fontId="0" fillId="0" borderId="0" xfId="0" applyBorder="1" applyAlignment="1">
      <alignment/>
    </xf>
    <xf numFmtId="0" fontId="0" fillId="6" borderId="0" xfId="0" applyFill="1" applyBorder="1" applyAlignment="1">
      <alignment horizontal="center"/>
    </xf>
    <xf numFmtId="0" fontId="0" fillId="0" borderId="29" xfId="0" applyBorder="1" applyAlignment="1">
      <alignment/>
    </xf>
    <xf numFmtId="0" fontId="6" fillId="0" borderId="30" xfId="0" applyFont="1" applyBorder="1" applyAlignment="1">
      <alignment horizontal="center" vertical="center" shrinkToFit="1"/>
    </xf>
    <xf numFmtId="0" fontId="6" fillId="0" borderId="31" xfId="0" applyFont="1" applyBorder="1" applyAlignment="1">
      <alignment horizontal="right" vertical="center" shrinkToFit="1"/>
    </xf>
    <xf numFmtId="0" fontId="6" fillId="0" borderId="31" xfId="0" applyFont="1" applyBorder="1" applyAlignment="1">
      <alignment vertical="center" shrinkToFit="1"/>
    </xf>
    <xf numFmtId="0" fontId="6" fillId="0" borderId="32" xfId="0" applyFont="1" applyBorder="1" applyAlignment="1">
      <alignment horizontal="center" vertical="center" shrinkToFit="1"/>
    </xf>
    <xf numFmtId="0" fontId="6" fillId="0" borderId="26" xfId="0" applyFont="1" applyBorder="1" applyAlignment="1">
      <alignment horizontal="center" vertical="center"/>
    </xf>
    <xf numFmtId="176" fontId="6" fillId="0" borderId="16" xfId="0" applyNumberFormat="1" applyFont="1" applyBorder="1" applyAlignment="1">
      <alignment horizontal="center" vertical="center"/>
    </xf>
    <xf numFmtId="0" fontId="6" fillId="0" borderId="31"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4" xfId="0" applyFont="1" applyBorder="1" applyAlignment="1">
      <alignment horizontal="right" vertical="center" shrinkToFit="1"/>
    </xf>
    <xf numFmtId="0" fontId="6" fillId="0" borderId="34" xfId="0" applyFont="1" applyBorder="1" applyAlignment="1">
      <alignment vertical="center" shrinkToFit="1"/>
    </xf>
    <xf numFmtId="0" fontId="6" fillId="0" borderId="35" xfId="0" applyFont="1" applyBorder="1" applyAlignment="1">
      <alignment horizontal="center" vertical="center" shrinkToFit="1"/>
    </xf>
    <xf numFmtId="0" fontId="6" fillId="0" borderId="36" xfId="0" applyFont="1" applyBorder="1" applyAlignment="1">
      <alignment horizontal="center" vertical="center"/>
    </xf>
    <xf numFmtId="176" fontId="6" fillId="0" borderId="37" xfId="0" applyNumberFormat="1" applyFont="1" applyBorder="1" applyAlignment="1">
      <alignment horizontal="center" vertical="center"/>
    </xf>
    <xf numFmtId="0" fontId="6" fillId="0" borderId="38" xfId="0" applyFont="1" applyBorder="1" applyAlignment="1">
      <alignment horizontal="center" vertical="center" shrinkToFit="1"/>
    </xf>
    <xf numFmtId="0" fontId="6" fillId="0" borderId="39" xfId="0" applyFont="1" applyBorder="1" applyAlignment="1">
      <alignment horizontal="right" vertical="center" shrinkToFit="1"/>
    </xf>
    <xf numFmtId="0" fontId="6" fillId="0" borderId="39" xfId="0" applyFont="1" applyBorder="1" applyAlignment="1">
      <alignment vertical="center" shrinkToFit="1"/>
    </xf>
    <xf numFmtId="0" fontId="6" fillId="0" borderId="40" xfId="0" applyFont="1" applyBorder="1" applyAlignment="1">
      <alignment horizontal="center" vertical="center" shrinkToFit="1"/>
    </xf>
    <xf numFmtId="0" fontId="6" fillId="0" borderId="41" xfId="0" applyFont="1" applyBorder="1" applyAlignment="1">
      <alignment horizontal="center" vertical="center"/>
    </xf>
    <xf numFmtId="176" fontId="6" fillId="0" borderId="42" xfId="0" applyNumberFormat="1" applyFont="1" applyBorder="1" applyAlignment="1">
      <alignment horizontal="center" vertical="center"/>
    </xf>
    <xf numFmtId="0" fontId="6" fillId="0" borderId="43" xfId="0" applyFont="1" applyBorder="1" applyAlignment="1">
      <alignment horizontal="center" vertical="center" shrinkToFit="1"/>
    </xf>
    <xf numFmtId="0" fontId="6" fillId="0" borderId="44" xfId="0" applyFont="1" applyBorder="1" applyAlignment="1">
      <alignment horizontal="right" vertical="center" shrinkToFit="1"/>
    </xf>
    <xf numFmtId="0" fontId="6" fillId="0" borderId="44" xfId="0" applyFont="1" applyBorder="1" applyAlignment="1">
      <alignment vertical="center" shrinkToFit="1"/>
    </xf>
    <xf numFmtId="0" fontId="6" fillId="0" borderId="45" xfId="0" applyFont="1" applyBorder="1" applyAlignment="1">
      <alignment horizontal="center" vertical="center" shrinkToFit="1"/>
    </xf>
    <xf numFmtId="3" fontId="6" fillId="0" borderId="45" xfId="0" applyNumberFormat="1" applyFont="1" applyBorder="1" applyAlignment="1">
      <alignment horizontal="center" vertical="center"/>
    </xf>
    <xf numFmtId="0" fontId="6" fillId="0" borderId="46" xfId="0" applyFont="1" applyBorder="1" applyAlignment="1">
      <alignment horizontal="center" vertical="center"/>
    </xf>
    <xf numFmtId="176" fontId="6" fillId="0" borderId="47" xfId="0" applyNumberFormat="1" applyFont="1" applyBorder="1" applyAlignment="1">
      <alignment horizontal="center" vertical="center"/>
    </xf>
    <xf numFmtId="0" fontId="6" fillId="0" borderId="34" xfId="0" applyFont="1" applyBorder="1" applyAlignment="1">
      <alignment horizontal="center" vertical="center" shrinkToFit="1"/>
    </xf>
    <xf numFmtId="0" fontId="6" fillId="0" borderId="39" xfId="0" applyFont="1" applyBorder="1" applyAlignment="1">
      <alignment horizontal="center" vertical="center" shrinkToFit="1"/>
    </xf>
    <xf numFmtId="3" fontId="6" fillId="0" borderId="41" xfId="0" applyNumberFormat="1" applyFont="1" applyBorder="1" applyAlignment="1">
      <alignment horizontal="center" vertical="center"/>
    </xf>
    <xf numFmtId="0" fontId="6" fillId="0" borderId="44" xfId="0" applyFont="1" applyBorder="1" applyAlignment="1">
      <alignment horizontal="center" vertical="center" shrinkToFit="1"/>
    </xf>
    <xf numFmtId="3" fontId="6" fillId="0" borderId="46" xfId="0" applyNumberFormat="1" applyFont="1" applyBorder="1" applyAlignment="1">
      <alignment horizontal="center" vertical="center"/>
    </xf>
    <xf numFmtId="0" fontId="3" fillId="0" borderId="0" xfId="0" applyFont="1" applyAlignment="1">
      <alignment vertical="center" wrapText="1"/>
    </xf>
    <xf numFmtId="0" fontId="0" fillId="33" borderId="10" xfId="0" applyFill="1" applyBorder="1" applyAlignment="1">
      <alignment/>
    </xf>
    <xf numFmtId="3" fontId="6" fillId="0" borderId="48" xfId="0" applyNumberFormat="1" applyFont="1" applyBorder="1" applyAlignment="1">
      <alignment horizontal="center" vertical="center"/>
    </xf>
    <xf numFmtId="3" fontId="6" fillId="0" borderId="49" xfId="0" applyNumberFormat="1" applyFont="1" applyBorder="1" applyAlignment="1">
      <alignment horizontal="center" vertical="center"/>
    </xf>
    <xf numFmtId="3" fontId="6" fillId="0" borderId="40" xfId="0" applyNumberFormat="1" applyFont="1" applyBorder="1" applyAlignment="1">
      <alignment horizontal="center" vertical="center"/>
    </xf>
    <xf numFmtId="3" fontId="6" fillId="0" borderId="20" xfId="0" applyNumberFormat="1" applyFont="1" applyBorder="1" applyAlignment="1">
      <alignment horizontal="center" vertical="center"/>
    </xf>
    <xf numFmtId="0" fontId="0" fillId="0" borderId="50" xfId="0" applyBorder="1" applyAlignment="1">
      <alignment horizontal="left" vertical="center"/>
    </xf>
    <xf numFmtId="179" fontId="3" fillId="0" borderId="0" xfId="0" applyNumberFormat="1" applyFont="1" applyAlignment="1">
      <alignment vertical="center"/>
    </xf>
    <xf numFmtId="178" fontId="3" fillId="0" borderId="0" xfId="0" applyNumberFormat="1" applyFont="1" applyAlignment="1">
      <alignment vertical="center"/>
    </xf>
    <xf numFmtId="0" fontId="6" fillId="0" borderId="0" xfId="0" applyFont="1" applyAlignment="1">
      <alignment horizontal="right" vertical="center"/>
    </xf>
    <xf numFmtId="176" fontId="6" fillId="0" borderId="16" xfId="0" applyNumberFormat="1" applyFont="1" applyBorder="1" applyAlignment="1">
      <alignment vertical="center"/>
    </xf>
    <xf numFmtId="176" fontId="6" fillId="0" borderId="37" xfId="0" applyNumberFormat="1" applyFont="1" applyBorder="1" applyAlignment="1">
      <alignment vertical="center"/>
    </xf>
    <xf numFmtId="176" fontId="6" fillId="0" borderId="24" xfId="0" applyNumberFormat="1" applyFont="1" applyBorder="1" applyAlignment="1">
      <alignment vertical="center"/>
    </xf>
    <xf numFmtId="176" fontId="6" fillId="0" borderId="47" xfId="0" applyNumberFormat="1" applyFont="1" applyBorder="1" applyAlignment="1">
      <alignment vertical="center"/>
    </xf>
    <xf numFmtId="176" fontId="6" fillId="0" borderId="42" xfId="0" applyNumberFormat="1" applyFont="1" applyBorder="1" applyAlignment="1">
      <alignment vertical="center"/>
    </xf>
    <xf numFmtId="176" fontId="6" fillId="0" borderId="13" xfId="0" applyNumberFormat="1" applyFont="1" applyBorder="1" applyAlignment="1">
      <alignment vertical="center"/>
    </xf>
    <xf numFmtId="176" fontId="6" fillId="0" borderId="14" xfId="0" applyNumberFormat="1" applyFont="1" applyBorder="1" applyAlignment="1">
      <alignment vertical="center"/>
    </xf>
    <xf numFmtId="176" fontId="5" fillId="0" borderId="0" xfId="0" applyNumberFormat="1" applyFont="1" applyBorder="1" applyAlignment="1">
      <alignment horizontal="center" vertical="center"/>
    </xf>
    <xf numFmtId="176" fontId="5" fillId="0" borderId="0" xfId="0" applyNumberFormat="1" applyFont="1" applyBorder="1" applyAlignment="1">
      <alignment vertical="center"/>
    </xf>
    <xf numFmtId="176" fontId="17" fillId="0" borderId="17" xfId="0" applyNumberFormat="1" applyFont="1" applyBorder="1" applyAlignment="1">
      <alignment horizontal="center" vertical="center"/>
    </xf>
    <xf numFmtId="0" fontId="20" fillId="0" borderId="51" xfId="0" applyFont="1" applyBorder="1" applyAlignment="1">
      <alignment horizontal="center" vertical="center"/>
    </xf>
    <xf numFmtId="0" fontId="3" fillId="0" borderId="12" xfId="0" applyFont="1" applyBorder="1" applyAlignment="1">
      <alignment horizontal="center" vertical="top"/>
    </xf>
    <xf numFmtId="178" fontId="3" fillId="0" borderId="0" xfId="0" applyNumberFormat="1" applyFont="1" applyAlignment="1">
      <alignment horizontal="right" vertical="center"/>
    </xf>
    <xf numFmtId="0" fontId="5" fillId="0" borderId="0" xfId="0" applyFont="1" applyAlignment="1">
      <alignment horizontal="center" vertical="center"/>
    </xf>
    <xf numFmtId="0" fontId="3"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vertical="center" shrinkToFit="1"/>
    </xf>
    <xf numFmtId="0" fontId="0" fillId="0" borderId="0" xfId="0" applyAlignment="1">
      <alignment vertical="center" shrinkToFit="1"/>
    </xf>
    <xf numFmtId="0" fontId="14" fillId="0" borderId="0" xfId="0" applyFont="1" applyAlignment="1">
      <alignment horizontal="left" vertical="center" indent="1"/>
    </xf>
    <xf numFmtId="0" fontId="4" fillId="0" borderId="50" xfId="0" applyFont="1" applyBorder="1" applyAlignment="1">
      <alignment horizontal="right" vertical="center" shrinkToFit="1"/>
    </xf>
    <xf numFmtId="0" fontId="19" fillId="0" borderId="50" xfId="0" applyFont="1" applyBorder="1" applyAlignment="1">
      <alignment horizontal="right" vertical="center" shrinkToFit="1"/>
    </xf>
    <xf numFmtId="181" fontId="4" fillId="0" borderId="50" xfId="0" applyNumberFormat="1" applyFont="1" applyBorder="1" applyAlignment="1">
      <alignment horizontal="right" vertical="center" shrinkToFit="1"/>
    </xf>
    <xf numFmtId="181" fontId="19" fillId="0" borderId="50" xfId="0" applyNumberFormat="1" applyFont="1" applyBorder="1" applyAlignment="1">
      <alignment horizontal="right" vertical="center" shrinkToFit="1"/>
    </xf>
    <xf numFmtId="181" fontId="19" fillId="0" borderId="50" xfId="0" applyNumberFormat="1" applyFont="1" applyBorder="1" applyAlignment="1">
      <alignment vertical="center" shrinkToFit="1"/>
    </xf>
    <xf numFmtId="0" fontId="10" fillId="0" borderId="0" xfId="0" applyFont="1" applyAlignment="1">
      <alignment horizontal="left" vertical="center" indent="1"/>
    </xf>
    <xf numFmtId="0" fontId="10" fillId="0" borderId="0" xfId="0" applyFont="1" applyAlignment="1">
      <alignment horizontal="left" vertical="center"/>
    </xf>
    <xf numFmtId="0" fontId="3" fillId="0" borderId="0" xfId="0" applyFont="1" applyAlignment="1">
      <alignment horizontal="left" vertical="center"/>
    </xf>
    <xf numFmtId="0" fontId="17" fillId="0" borderId="17" xfId="0" applyFont="1" applyBorder="1" applyAlignment="1">
      <alignment horizontal="right" vertical="center"/>
    </xf>
    <xf numFmtId="0" fontId="6" fillId="0" borderId="0" xfId="0" applyFont="1" applyAlignment="1">
      <alignment vertical="center"/>
    </xf>
    <xf numFmtId="0" fontId="15"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182" fontId="17" fillId="0" borderId="17" xfId="0" applyNumberFormat="1" applyFont="1" applyBorder="1" applyAlignment="1">
      <alignment vertical="center" shrinkToFit="1"/>
    </xf>
    <xf numFmtId="182" fontId="18" fillId="0" borderId="17" xfId="0" applyNumberFormat="1" applyFont="1" applyBorder="1" applyAlignment="1">
      <alignment vertical="center" shrinkToFit="1"/>
    </xf>
    <xf numFmtId="0" fontId="3" fillId="0" borderId="26"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8" fillId="0" borderId="52" xfId="0" applyFont="1" applyBorder="1" applyAlignment="1">
      <alignment horizontal="center" vertical="center" textRotation="255"/>
    </xf>
    <xf numFmtId="0" fontId="8" fillId="0" borderId="53" xfId="0" applyFont="1" applyBorder="1" applyAlignment="1">
      <alignment horizontal="center" vertical="center" textRotation="255"/>
    </xf>
    <xf numFmtId="0" fontId="8" fillId="0" borderId="54" xfId="0" applyFont="1" applyBorder="1" applyAlignment="1">
      <alignment horizontal="center" vertical="center" textRotation="255"/>
    </xf>
    <xf numFmtId="0" fontId="6" fillId="0" borderId="55" xfId="0" applyFont="1" applyBorder="1" applyAlignment="1">
      <alignment horizontal="center" vertical="center" wrapText="1"/>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10" xfId="0" applyFont="1" applyBorder="1" applyAlignment="1">
      <alignment horizontal="center" vertical="center" wrapText="1"/>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2" xfId="0" applyFont="1" applyBorder="1" applyAlignment="1">
      <alignment horizontal="center" vertical="center" textRotation="255" shrinkToFit="1"/>
    </xf>
    <xf numFmtId="0" fontId="6" fillId="0" borderId="53" xfId="0" applyFont="1" applyBorder="1" applyAlignment="1">
      <alignment horizontal="center" vertical="center" textRotation="255" shrinkToFit="1"/>
    </xf>
    <xf numFmtId="0" fontId="6" fillId="0" borderId="54"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55" xfId="0" applyFont="1" applyBorder="1" applyAlignment="1">
      <alignment horizontal="left" vertical="center" wrapText="1"/>
    </xf>
    <xf numFmtId="0" fontId="6" fillId="0" borderId="55" xfId="0" applyFont="1" applyBorder="1" applyAlignment="1">
      <alignment horizontal="left" vertical="center"/>
    </xf>
    <xf numFmtId="0" fontId="6" fillId="0" borderId="10" xfId="0" applyFont="1" applyBorder="1" applyAlignment="1">
      <alignment horizontal="lef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11" xfId="0" applyFont="1" applyBorder="1" applyAlignment="1">
      <alignment vertical="top"/>
    </xf>
    <xf numFmtId="0" fontId="3" fillId="0" borderId="20" xfId="0" applyFont="1" applyBorder="1" applyAlignment="1">
      <alignment vertical="top"/>
    </xf>
    <xf numFmtId="0" fontId="3" fillId="0" borderId="10"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9" fillId="0" borderId="29" xfId="0" applyFont="1" applyBorder="1" applyAlignment="1">
      <alignment horizontal="center" vertical="center" shrinkToFit="1"/>
    </xf>
    <xf numFmtId="0" fontId="0" fillId="0" borderId="28" xfId="0" applyBorder="1" applyAlignment="1">
      <alignment horizontal="center" vertical="center" shrinkToFit="1"/>
    </xf>
    <xf numFmtId="49" fontId="3" fillId="0" borderId="29"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27" xfId="0" applyNumberFormat="1" applyFont="1" applyBorder="1" applyAlignment="1">
      <alignment horizontal="center" vertical="center"/>
    </xf>
    <xf numFmtId="176" fontId="17" fillId="0" borderId="17" xfId="0" applyNumberFormat="1" applyFont="1" applyBorder="1" applyAlignment="1">
      <alignment horizontal="center" vertical="center" shrinkToFit="1"/>
    </xf>
    <xf numFmtId="0" fontId="18" fillId="0" borderId="17" xfId="0" applyFont="1" applyBorder="1" applyAlignment="1">
      <alignment horizontal="center" vertical="center" shrinkToFit="1"/>
    </xf>
    <xf numFmtId="0" fontId="4" fillId="0" borderId="50" xfId="0" applyFont="1" applyBorder="1" applyAlignment="1" applyProtection="1">
      <alignment horizontal="right" vertical="center" shrinkToFit="1"/>
      <protection/>
    </xf>
    <xf numFmtId="0" fontId="19" fillId="0" borderId="50" xfId="0" applyFont="1" applyBorder="1" applyAlignment="1" applyProtection="1">
      <alignment horizontal="right" vertical="center" shrinkToFit="1"/>
      <protection/>
    </xf>
    <xf numFmtId="0" fontId="3" fillId="0" borderId="0" xfId="0" applyFont="1" applyFill="1" applyAlignment="1">
      <alignment vertical="center"/>
    </xf>
    <xf numFmtId="0" fontId="0" fillId="0"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3">
    <dxf>
      <fill>
        <patternFill>
          <bgColor theme="0" tint="-0.04997999966144562"/>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ill>
        <patternFill>
          <bgColor theme="0" tint="-0.149959996342659"/>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8</xdr:row>
      <xdr:rowOff>0</xdr:rowOff>
    </xdr:from>
    <xdr:to>
      <xdr:col>12</xdr:col>
      <xdr:colOff>819150</xdr:colOff>
      <xdr:row>8</xdr:row>
      <xdr:rowOff>266700</xdr:rowOff>
    </xdr:to>
    <xdr:sp>
      <xdr:nvSpPr>
        <xdr:cNvPr id="1" name="テキスト ボックス 1"/>
        <xdr:cNvSpPr txBox="1">
          <a:spLocks noChangeArrowheads="1"/>
        </xdr:cNvSpPr>
      </xdr:nvSpPr>
      <xdr:spPr>
        <a:xfrm>
          <a:off x="6067425" y="2114550"/>
          <a:ext cx="314325" cy="2667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a:t>
          </a:r>
        </a:p>
      </xdr:txBody>
    </xdr:sp>
    <xdr:clientData/>
  </xdr:twoCellAnchor>
  <xdr:twoCellAnchor>
    <xdr:from>
      <xdr:col>12</xdr:col>
      <xdr:colOff>504825</xdr:colOff>
      <xdr:row>8</xdr:row>
      <xdr:rowOff>0</xdr:rowOff>
    </xdr:from>
    <xdr:to>
      <xdr:col>12</xdr:col>
      <xdr:colOff>819150</xdr:colOff>
      <xdr:row>8</xdr:row>
      <xdr:rowOff>266700</xdr:rowOff>
    </xdr:to>
    <xdr:sp>
      <xdr:nvSpPr>
        <xdr:cNvPr id="2" name="テキスト ボックス 2"/>
        <xdr:cNvSpPr txBox="1">
          <a:spLocks noChangeArrowheads="1"/>
        </xdr:cNvSpPr>
      </xdr:nvSpPr>
      <xdr:spPr>
        <a:xfrm>
          <a:off x="6067425" y="2114550"/>
          <a:ext cx="314325" cy="2667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a:t>
          </a:r>
        </a:p>
      </xdr:txBody>
    </xdr:sp>
    <xdr:clientData/>
  </xdr:twoCellAnchor>
  <xdr:twoCellAnchor>
    <xdr:from>
      <xdr:col>12</xdr:col>
      <xdr:colOff>390525</xdr:colOff>
      <xdr:row>6</xdr:row>
      <xdr:rowOff>266700</xdr:rowOff>
    </xdr:from>
    <xdr:to>
      <xdr:col>12</xdr:col>
      <xdr:colOff>1038225</xdr:colOff>
      <xdr:row>9</xdr:row>
      <xdr:rowOff>66675</xdr:rowOff>
    </xdr:to>
    <xdr:sp>
      <xdr:nvSpPr>
        <xdr:cNvPr id="3" name="Text Box 29"/>
        <xdr:cNvSpPr txBox="1">
          <a:spLocks noChangeArrowheads="1"/>
        </xdr:cNvSpPr>
      </xdr:nvSpPr>
      <xdr:spPr>
        <a:xfrm>
          <a:off x="5953125" y="1828800"/>
          <a:ext cx="64770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HG行書体"/>
              <a:ea typeface="HG行書体"/>
              <a:cs typeface="HG行書体"/>
            </a:rPr>
            <a:t>社会福祉法人△△会</a:t>
          </a:r>
          <a:r>
            <a:rPr lang="en-US" cap="none" sz="1200" b="0" i="0" u="none" baseline="0">
              <a:solidFill>
                <a:srgbClr val="000000"/>
              </a:solidFill>
              <a:latin typeface="HG行書体"/>
              <a:ea typeface="HG行書体"/>
              <a:cs typeface="HG行書体"/>
            </a:rPr>
            <a:t> </a:t>
          </a:r>
          <a:r>
            <a:rPr lang="en-US" cap="none" sz="1200" b="0" i="0" u="none" baseline="0">
              <a:solidFill>
                <a:srgbClr val="000000"/>
              </a:solidFill>
              <a:latin typeface="HG行書体"/>
              <a:ea typeface="HG行書体"/>
              <a:cs typeface="HG行書体"/>
            </a:rPr>
            <a:t>之</a:t>
          </a:r>
          <a:r>
            <a:rPr lang="en-US" cap="none" sz="1200" b="0" i="0" u="none" baseline="0">
              <a:solidFill>
                <a:srgbClr val="000000"/>
              </a:solidFill>
              <a:latin typeface="HG行書体"/>
              <a:ea typeface="HG行書体"/>
              <a:cs typeface="HG行書体"/>
            </a:rPr>
            <a:t> </a:t>
          </a:r>
          <a:r>
            <a:rPr lang="en-US" cap="none" sz="1200" b="0" i="0" u="none" baseline="0">
              <a:solidFill>
                <a:srgbClr val="000000"/>
              </a:solidFill>
              <a:latin typeface="HG行書体"/>
              <a:ea typeface="HG行書体"/>
              <a:cs typeface="HG行書体"/>
            </a:rPr>
            <a:t>印</a:t>
          </a:r>
        </a:p>
      </xdr:txBody>
    </xdr:sp>
    <xdr:clientData/>
  </xdr:twoCellAnchor>
  <xdr:twoCellAnchor>
    <xdr:from>
      <xdr:col>1</xdr:col>
      <xdr:colOff>0</xdr:colOff>
      <xdr:row>1</xdr:row>
      <xdr:rowOff>0</xdr:rowOff>
    </xdr:from>
    <xdr:to>
      <xdr:col>3</xdr:col>
      <xdr:colOff>180975</xdr:colOff>
      <xdr:row>2</xdr:row>
      <xdr:rowOff>114300</xdr:rowOff>
    </xdr:to>
    <xdr:sp>
      <xdr:nvSpPr>
        <xdr:cNvPr id="4" name="Text Box 28"/>
        <xdr:cNvSpPr txBox="1">
          <a:spLocks noChangeArrowheads="1"/>
        </xdr:cNvSpPr>
      </xdr:nvSpPr>
      <xdr:spPr>
        <a:xfrm>
          <a:off x="161925" y="295275"/>
          <a:ext cx="1038225" cy="361950"/>
        </a:xfrm>
        <a:prstGeom prst="rect">
          <a:avLst/>
        </a:prstGeom>
        <a:solidFill>
          <a:srgbClr val="FFFF99"/>
        </a:solidFill>
        <a:ln w="28575" cmpd="sng">
          <a:solidFill>
            <a:srgbClr val="000000"/>
          </a:solidFill>
          <a:headEnd type="none"/>
          <a:tailEnd type="none"/>
        </a:ln>
      </xdr:spPr>
      <xdr:txBody>
        <a:bodyPr vertOverflow="clip" wrap="square" lIns="45720" tIns="22860" rIns="45720" bIns="22860" anchor="ctr"/>
        <a:p>
          <a:pPr algn="ctr">
            <a:defRPr/>
          </a:pPr>
          <a:r>
            <a:rPr lang="en-US" cap="none" sz="1800" b="1" i="0" u="none" baseline="0">
              <a:solidFill>
                <a:srgbClr val="000000"/>
              </a:solidFill>
              <a:latin typeface="ＭＳ Ｐ明朝"/>
              <a:ea typeface="ＭＳ Ｐ明朝"/>
              <a:cs typeface="ＭＳ Ｐ明朝"/>
            </a:rPr>
            <a:t>記載例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8</xdr:row>
      <xdr:rowOff>0</xdr:rowOff>
    </xdr:from>
    <xdr:to>
      <xdr:col>12</xdr:col>
      <xdr:colOff>819150</xdr:colOff>
      <xdr:row>8</xdr:row>
      <xdr:rowOff>266700</xdr:rowOff>
    </xdr:to>
    <xdr:sp>
      <xdr:nvSpPr>
        <xdr:cNvPr id="1" name="テキスト ボックス 1"/>
        <xdr:cNvSpPr txBox="1">
          <a:spLocks noChangeArrowheads="1"/>
        </xdr:cNvSpPr>
      </xdr:nvSpPr>
      <xdr:spPr>
        <a:xfrm>
          <a:off x="6067425" y="2114550"/>
          <a:ext cx="314325" cy="266700"/>
        </a:xfrm>
        <a:prstGeom prst="rect">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BN39"/>
  <sheetViews>
    <sheetView view="pageBreakPreview" zoomScaleSheetLayoutView="100" zoomScalePageLayoutView="0" workbookViewId="0" topLeftCell="A1">
      <selection activeCell="K11" sqref="K11:M11"/>
    </sheetView>
  </sheetViews>
  <sheetFormatPr defaultColWidth="9.00390625" defaultRowHeight="14.25"/>
  <cols>
    <col min="1" max="1" width="2.125" style="1" customWidth="1"/>
    <col min="2" max="2" width="4.625" style="1" customWidth="1"/>
    <col min="3" max="3" width="6.625" style="1" customWidth="1"/>
    <col min="4" max="4" width="13.625" style="1" customWidth="1"/>
    <col min="5" max="5" width="6.625" style="1" customWidth="1"/>
    <col min="6" max="6" width="5.625" style="1" customWidth="1"/>
    <col min="7" max="7" width="4.125" style="1" customWidth="1"/>
    <col min="8" max="8" width="3.625" style="1" customWidth="1"/>
    <col min="9" max="9" width="4.125" style="1" customWidth="1"/>
    <col min="10" max="10" width="5.625" style="1" customWidth="1"/>
    <col min="11" max="11" width="9.25390625" style="1" bestFit="1" customWidth="1"/>
    <col min="12" max="12" width="7.00390625" style="1" bestFit="1" customWidth="1"/>
    <col min="13" max="13" width="13.625" style="1" bestFit="1" customWidth="1"/>
    <col min="14" max="14" width="15.125" style="1" customWidth="1"/>
    <col min="15" max="16" width="9.00390625" style="1" hidden="1" customWidth="1"/>
    <col min="17" max="17" width="8.625" style="1" hidden="1" customWidth="1"/>
    <col min="18" max="18" width="6.75390625" style="1" hidden="1" customWidth="1"/>
    <col min="19" max="19" width="8.25390625" style="1" hidden="1" customWidth="1"/>
    <col min="20" max="66" width="9.00390625" style="1" hidden="1" customWidth="1"/>
    <col min="67" max="16384" width="9.00390625" style="1" customWidth="1"/>
  </cols>
  <sheetData>
    <row r="1" spans="12:42" ht="23.25" customHeight="1">
      <c r="L1" s="107">
        <v>45231</v>
      </c>
      <c r="M1" s="107"/>
      <c r="N1" s="2"/>
      <c r="O1" s="50" t="s">
        <v>51</v>
      </c>
      <c r="P1" s="1" t="s">
        <v>52</v>
      </c>
      <c r="Q1" s="92">
        <f ca="1">TODAY()</f>
        <v>45197</v>
      </c>
      <c r="S1" s="50" t="s">
        <v>53</v>
      </c>
      <c r="U1" s="1" t="str">
        <f>'初期設定'!A3</f>
        <v>令和</v>
      </c>
      <c r="V1" s="1" t="str">
        <f>'初期設定'!A4</f>
        <v>平成</v>
      </c>
      <c r="X1" s="52" t="s">
        <v>37</v>
      </c>
      <c r="Y1" s="51" t="s">
        <v>14</v>
      </c>
      <c r="Z1" s="51" t="s">
        <v>39</v>
      </c>
      <c r="AA1" s="51" t="s">
        <v>38</v>
      </c>
      <c r="AC1" s="52" t="s">
        <v>46</v>
      </c>
      <c r="AD1" s="51" t="s">
        <v>45</v>
      </c>
      <c r="AE1" s="51" t="s">
        <v>47</v>
      </c>
      <c r="AF1" s="51" t="s">
        <v>48</v>
      </c>
      <c r="AG1" s="51" t="s">
        <v>49</v>
      </c>
      <c r="AK1" s="1">
        <v>4390</v>
      </c>
      <c r="AL1" s="1">
        <v>4380</v>
      </c>
      <c r="AM1" s="1">
        <v>4310</v>
      </c>
      <c r="AN1" s="1">
        <v>3580</v>
      </c>
      <c r="AO1" s="1">
        <v>3570</v>
      </c>
      <c r="AP1" s="1">
        <v>3500</v>
      </c>
    </row>
    <row r="2" spans="2:66" ht="19.5" customHeight="1">
      <c r="B2" s="108" t="s">
        <v>1</v>
      </c>
      <c r="C2" s="108"/>
      <c r="D2" s="108"/>
      <c r="E2" s="108"/>
      <c r="F2" s="108"/>
      <c r="G2" s="108"/>
      <c r="H2" s="108"/>
      <c r="I2" s="108"/>
      <c r="J2" s="108"/>
      <c r="K2" s="108"/>
      <c r="L2" s="108"/>
      <c r="M2" s="108"/>
      <c r="O2" s="50" t="s">
        <v>55</v>
      </c>
      <c r="Q2" s="1">
        <v>1</v>
      </c>
      <c r="R2" s="1">
        <v>2</v>
      </c>
      <c r="S2" s="1">
        <v>3</v>
      </c>
      <c r="T2" s="1">
        <v>4</v>
      </c>
      <c r="U2" s="1">
        <v>5</v>
      </c>
      <c r="V2" s="1">
        <v>6</v>
      </c>
      <c r="W2" s="1">
        <v>7</v>
      </c>
      <c r="X2" s="1">
        <v>8</v>
      </c>
      <c r="Y2" s="1">
        <v>9</v>
      </c>
      <c r="Z2" s="1">
        <v>10</v>
      </c>
      <c r="AA2" s="1">
        <v>11</v>
      </c>
      <c r="AB2" s="1">
        <v>12</v>
      </c>
      <c r="AC2" s="1">
        <v>13</v>
      </c>
      <c r="AD2" s="1">
        <v>14</v>
      </c>
      <c r="AE2" s="1">
        <v>15</v>
      </c>
      <c r="AF2" s="1">
        <v>16</v>
      </c>
      <c r="AG2" s="1">
        <v>17</v>
      </c>
      <c r="AH2" s="1">
        <v>18</v>
      </c>
      <c r="AI2" s="1">
        <v>19</v>
      </c>
      <c r="AJ2" s="1">
        <v>20</v>
      </c>
      <c r="AK2" s="1">
        <v>21</v>
      </c>
      <c r="AL2" s="1">
        <v>22</v>
      </c>
      <c r="AM2" s="1">
        <v>23</v>
      </c>
      <c r="AN2" s="1">
        <v>24</v>
      </c>
      <c r="AO2" s="1">
        <v>25</v>
      </c>
      <c r="AP2" s="1">
        <v>26</v>
      </c>
      <c r="AQ2" s="1">
        <v>27</v>
      </c>
      <c r="AR2" s="1">
        <v>28</v>
      </c>
      <c r="AS2" s="1">
        <v>29</v>
      </c>
      <c r="AT2" s="1">
        <v>30</v>
      </c>
      <c r="AU2" s="1">
        <v>31</v>
      </c>
      <c r="AV2" s="1">
        <v>32</v>
      </c>
      <c r="AW2" s="1">
        <v>33</v>
      </c>
      <c r="AX2" s="1">
        <v>34</v>
      </c>
      <c r="AY2" s="1">
        <v>35</v>
      </c>
      <c r="AZ2" s="1">
        <v>36</v>
      </c>
      <c r="BA2" s="1">
        <v>37</v>
      </c>
      <c r="BB2" s="1">
        <v>38</v>
      </c>
      <c r="BC2" s="1">
        <v>39</v>
      </c>
      <c r="BD2" s="1">
        <v>40</v>
      </c>
      <c r="BE2" s="1">
        <v>41</v>
      </c>
      <c r="BF2" s="1">
        <v>42</v>
      </c>
      <c r="BG2" s="1">
        <v>43</v>
      </c>
      <c r="BH2" s="1">
        <v>44</v>
      </c>
      <c r="BI2" s="1">
        <v>45</v>
      </c>
      <c r="BJ2" s="1">
        <v>46</v>
      </c>
      <c r="BK2" s="1">
        <v>47</v>
      </c>
      <c r="BL2" s="1">
        <v>48</v>
      </c>
      <c r="BM2" s="1">
        <v>49</v>
      </c>
      <c r="BN2" s="1">
        <v>50</v>
      </c>
    </row>
    <row r="3" spans="2:22" ht="19.5" customHeight="1">
      <c r="B3" s="15"/>
      <c r="C3" s="15"/>
      <c r="D3" s="15"/>
      <c r="E3" s="19" t="s">
        <v>26</v>
      </c>
      <c r="F3" s="20" t="s">
        <v>35</v>
      </c>
      <c r="G3" s="45">
        <v>5</v>
      </c>
      <c r="H3" s="20" t="s">
        <v>23</v>
      </c>
      <c r="I3" s="20">
        <v>10</v>
      </c>
      <c r="J3" s="20" t="s">
        <v>24</v>
      </c>
      <c r="K3" s="16" t="s">
        <v>25</v>
      </c>
      <c r="L3" s="15"/>
      <c r="M3" s="15"/>
      <c r="O3" s="50" t="s">
        <v>57</v>
      </c>
      <c r="Q3" s="1" t="str">
        <f>'初期設定'!B3</f>
        <v>(伊勢市中部地域包括支援センター）</v>
      </c>
      <c r="R3" s="1" t="str">
        <f>'初期設定'!B4</f>
        <v>(伊勢市西地域包括支援センター）</v>
      </c>
      <c r="S3" s="1" t="str">
        <f>'初期設定'!B5</f>
        <v>(伊勢市東地域包括支援センター）</v>
      </c>
      <c r="T3" s="1" t="str">
        <f>'初期設定'!B6</f>
        <v>(伊勢市南地域包括支援センター）</v>
      </c>
      <c r="U3" s="1" t="str">
        <f>'初期設定'!B7</f>
        <v>(伊勢市北地域包括支援センター）</v>
      </c>
      <c r="V3" s="1" t="str">
        <f>'初期設定'!B8</f>
        <v>(伊勢市五十鈴地域包括支援センター）</v>
      </c>
    </row>
    <row r="4" spans="2:22" ht="19.5" customHeight="1">
      <c r="B4" s="109" t="s">
        <v>65</v>
      </c>
      <c r="C4" s="109"/>
      <c r="D4" s="109"/>
      <c r="E4" s="109"/>
      <c r="F4" s="110"/>
      <c r="G4" s="110"/>
      <c r="H4" s="110"/>
      <c r="I4" s="110"/>
      <c r="J4" s="110"/>
      <c r="M4" s="3"/>
      <c r="O4" s="50" t="s">
        <v>9</v>
      </c>
      <c r="Q4" s="1" t="str">
        <f>'初期設定'!C3</f>
        <v>社会福祉法人伊勢市社会福祉協議会</v>
      </c>
      <c r="R4" s="1" t="str">
        <f>'初期設定'!C4</f>
        <v>社会福祉法人伊勢医心会</v>
      </c>
      <c r="S4" s="1" t="str">
        <f>'初期設定'!C5</f>
        <v>社会福祉法人邦栄会</v>
      </c>
      <c r="T4" s="1" t="str">
        <f>'初期設定'!C6</f>
        <v>医療法人社団愛敬会</v>
      </c>
      <c r="U4" s="1">
        <f>'初期設定'!C7</f>
        <v>0</v>
      </c>
      <c r="V4" s="1">
        <f>'初期設定'!C8</f>
        <v>0</v>
      </c>
    </row>
    <row r="5" spans="3:24" ht="19.5" customHeight="1">
      <c r="C5" s="111" t="s">
        <v>64</v>
      </c>
      <c r="D5" s="112"/>
      <c r="E5" s="112"/>
      <c r="F5" s="112"/>
      <c r="M5" s="46"/>
      <c r="X5" s="85"/>
    </row>
    <row r="6" spans="10:13" ht="21.75" customHeight="1">
      <c r="J6" s="3" t="s">
        <v>7</v>
      </c>
      <c r="K6" s="113" t="s">
        <v>44</v>
      </c>
      <c r="L6" s="113"/>
      <c r="M6" s="113"/>
    </row>
    <row r="7" spans="10:13" ht="21.75" customHeight="1">
      <c r="J7" s="3" t="s">
        <v>9</v>
      </c>
      <c r="K7" s="113" t="s">
        <v>30</v>
      </c>
      <c r="L7" s="113"/>
      <c r="M7" s="113"/>
    </row>
    <row r="8" spans="10:13" ht="21.75" customHeight="1">
      <c r="J8" s="3" t="s">
        <v>11</v>
      </c>
      <c r="K8" s="113" t="s">
        <v>31</v>
      </c>
      <c r="L8" s="113"/>
      <c r="M8" s="113"/>
    </row>
    <row r="9" spans="10:13" ht="21.75" customHeight="1">
      <c r="J9" s="3" t="s">
        <v>10</v>
      </c>
      <c r="K9" s="119" t="s">
        <v>32</v>
      </c>
      <c r="L9" s="119"/>
      <c r="M9" s="119"/>
    </row>
    <row r="10" spans="10:15" ht="21.75" customHeight="1">
      <c r="J10" s="3" t="s">
        <v>8</v>
      </c>
      <c r="K10" s="120" t="s">
        <v>33</v>
      </c>
      <c r="L10" s="120"/>
      <c r="M10" s="120"/>
      <c r="N10" s="38"/>
      <c r="O10" s="38"/>
    </row>
    <row r="11" spans="9:13" ht="19.5" customHeight="1">
      <c r="I11" s="123" t="s">
        <v>76</v>
      </c>
      <c r="J11" s="124"/>
      <c r="K11" s="172" t="s">
        <v>82</v>
      </c>
      <c r="L11" s="173"/>
      <c r="M11" s="173"/>
    </row>
    <row r="12" spans="2:14" ht="19.5" customHeight="1">
      <c r="B12" s="121" t="s">
        <v>2</v>
      </c>
      <c r="C12" s="121"/>
      <c r="D12" s="121"/>
      <c r="E12" s="121"/>
      <c r="F12" s="121"/>
      <c r="G12" s="121"/>
      <c r="H12" s="121"/>
      <c r="I12" s="121"/>
      <c r="J12" s="121"/>
      <c r="K12" s="121"/>
      <c r="L12" s="121"/>
      <c r="M12" s="121"/>
      <c r="N12" s="38"/>
    </row>
    <row r="13" spans="2:12" ht="30" customHeight="1" thickBot="1">
      <c r="B13" s="4"/>
      <c r="C13" s="4"/>
      <c r="D13" s="122" t="s">
        <v>12</v>
      </c>
      <c r="E13" s="122"/>
      <c r="F13" s="127">
        <f>SUM(M16:M31)</f>
        <v>18330</v>
      </c>
      <c r="G13" s="128"/>
      <c r="H13" s="128"/>
      <c r="I13" s="128"/>
      <c r="J13" s="104" t="s">
        <v>81</v>
      </c>
      <c r="K13" s="102"/>
      <c r="L13" s="103"/>
    </row>
    <row r="14" spans="2:9" ht="16.5" customHeight="1" thickBot="1">
      <c r="B14" s="39"/>
      <c r="C14" s="39"/>
      <c r="D14" s="114" t="s">
        <v>74</v>
      </c>
      <c r="E14" s="115"/>
      <c r="F14" s="116">
        <f>IF(F13=0,"円",F13-(ROUND(F13/1.1,0)))</f>
        <v>1666</v>
      </c>
      <c r="G14" s="117"/>
      <c r="H14" s="118"/>
      <c r="I14" s="39"/>
    </row>
    <row r="15" spans="2:13" s="38" customFormat="1" ht="18.75" customHeight="1" thickBot="1">
      <c r="B15" s="17" t="s">
        <v>20</v>
      </c>
      <c r="C15" s="129" t="s">
        <v>16</v>
      </c>
      <c r="D15" s="129"/>
      <c r="E15" s="129"/>
      <c r="F15" s="130" t="s">
        <v>21</v>
      </c>
      <c r="G15" s="131"/>
      <c r="H15" s="131"/>
      <c r="I15" s="131"/>
      <c r="J15" s="132"/>
      <c r="K15" s="40" t="s">
        <v>60</v>
      </c>
      <c r="L15" s="40" t="s">
        <v>0</v>
      </c>
      <c r="M15" s="18" t="s">
        <v>59</v>
      </c>
    </row>
    <row r="16" spans="2:13" ht="19.5" customHeight="1">
      <c r="B16" s="133" t="s">
        <v>17</v>
      </c>
      <c r="C16" s="136" t="s">
        <v>62</v>
      </c>
      <c r="D16" s="137"/>
      <c r="E16" s="138"/>
      <c r="F16" s="54" t="s">
        <v>58</v>
      </c>
      <c r="G16" s="55">
        <v>5</v>
      </c>
      <c r="H16" s="56" t="s">
        <v>23</v>
      </c>
      <c r="I16" s="56">
        <v>10</v>
      </c>
      <c r="J16" s="57" t="s">
        <v>24</v>
      </c>
      <c r="K16" s="87">
        <v>4380</v>
      </c>
      <c r="L16" s="58">
        <v>1</v>
      </c>
      <c r="M16" s="95">
        <f>SUM(K16*L16)</f>
        <v>4380</v>
      </c>
    </row>
    <row r="17" spans="2:13" ht="19.5" customHeight="1">
      <c r="B17" s="134"/>
      <c r="C17" s="139"/>
      <c r="D17" s="139"/>
      <c r="E17" s="140"/>
      <c r="F17" s="61" t="s">
        <v>58</v>
      </c>
      <c r="G17" s="62"/>
      <c r="H17" s="63" t="s">
        <v>23</v>
      </c>
      <c r="I17" s="63"/>
      <c r="J17" s="64" t="s">
        <v>24</v>
      </c>
      <c r="K17" s="88">
        <v>4380</v>
      </c>
      <c r="L17" s="65"/>
      <c r="M17" s="96">
        <f>SUM(K17*L17)</f>
        <v>0</v>
      </c>
    </row>
    <row r="18" spans="2:13" ht="19.5" customHeight="1">
      <c r="B18" s="135"/>
      <c r="C18" s="141" t="s">
        <v>27</v>
      </c>
      <c r="D18" s="139"/>
      <c r="E18" s="140"/>
      <c r="F18" s="30" t="s">
        <v>58</v>
      </c>
      <c r="G18" s="43">
        <v>5</v>
      </c>
      <c r="H18" s="31" t="s">
        <v>23</v>
      </c>
      <c r="I18" s="31">
        <v>10</v>
      </c>
      <c r="J18" s="36" t="s">
        <v>24</v>
      </c>
      <c r="K18" s="37">
        <v>3000</v>
      </c>
      <c r="L18" s="34">
        <v>1</v>
      </c>
      <c r="M18" s="97">
        <f aca="true" t="shared" si="0" ref="M18:M31">SUM(K18*L18)</f>
        <v>3000</v>
      </c>
    </row>
    <row r="19" spans="2:13" ht="19.5" customHeight="1">
      <c r="B19" s="135"/>
      <c r="C19" s="139"/>
      <c r="D19" s="139"/>
      <c r="E19" s="140"/>
      <c r="F19" s="73"/>
      <c r="G19" s="74"/>
      <c r="H19" s="75" t="s">
        <v>23</v>
      </c>
      <c r="I19" s="75"/>
      <c r="J19" s="76" t="s">
        <v>24</v>
      </c>
      <c r="K19" s="77">
        <v>3000</v>
      </c>
      <c r="L19" s="78"/>
      <c r="M19" s="98">
        <f t="shared" si="0"/>
        <v>0</v>
      </c>
    </row>
    <row r="20" spans="2:13" ht="19.5" customHeight="1">
      <c r="B20" s="135"/>
      <c r="C20" s="141" t="s">
        <v>61</v>
      </c>
      <c r="D20" s="139"/>
      <c r="E20" s="140"/>
      <c r="F20" s="67" t="s">
        <v>58</v>
      </c>
      <c r="G20" s="68">
        <v>5</v>
      </c>
      <c r="H20" s="69" t="s">
        <v>23</v>
      </c>
      <c r="I20" s="69">
        <v>10</v>
      </c>
      <c r="J20" s="70" t="s">
        <v>24</v>
      </c>
      <c r="K20" s="89">
        <v>3000</v>
      </c>
      <c r="L20" s="71">
        <v>1</v>
      </c>
      <c r="M20" s="99">
        <f t="shared" si="0"/>
        <v>3000</v>
      </c>
    </row>
    <row r="21" spans="2:13" ht="19.5" customHeight="1" thickBot="1">
      <c r="B21" s="135"/>
      <c r="C21" s="142"/>
      <c r="D21" s="142"/>
      <c r="E21" s="143"/>
      <c r="F21" s="28"/>
      <c r="G21" s="42"/>
      <c r="H21" s="23" t="s">
        <v>23</v>
      </c>
      <c r="I21" s="23"/>
      <c r="J21" s="29" t="s">
        <v>24</v>
      </c>
      <c r="K21" s="90">
        <v>3000</v>
      </c>
      <c r="L21" s="13"/>
      <c r="M21" s="100">
        <f t="shared" si="0"/>
        <v>0</v>
      </c>
    </row>
    <row r="22" spans="2:13" ht="19.5" customHeight="1">
      <c r="B22" s="144" t="s">
        <v>19</v>
      </c>
      <c r="C22" s="148" t="s">
        <v>63</v>
      </c>
      <c r="D22" s="149"/>
      <c r="E22" s="149"/>
      <c r="F22" s="54" t="s">
        <v>58</v>
      </c>
      <c r="G22" s="55">
        <v>5</v>
      </c>
      <c r="H22" s="56" t="s">
        <v>23</v>
      </c>
      <c r="I22" s="56">
        <v>10</v>
      </c>
      <c r="J22" s="60" t="s">
        <v>24</v>
      </c>
      <c r="K22" s="87">
        <v>4380</v>
      </c>
      <c r="L22" s="58">
        <v>1</v>
      </c>
      <c r="M22" s="95">
        <f t="shared" si="0"/>
        <v>4380</v>
      </c>
    </row>
    <row r="23" spans="2:13" ht="19.5" customHeight="1">
      <c r="B23" s="145"/>
      <c r="C23" s="150"/>
      <c r="D23" s="150"/>
      <c r="E23" s="150"/>
      <c r="F23" s="61"/>
      <c r="G23" s="62"/>
      <c r="H23" s="63" t="s">
        <v>23</v>
      </c>
      <c r="I23" s="63"/>
      <c r="J23" s="80" t="s">
        <v>24</v>
      </c>
      <c r="K23" s="11">
        <v>4380</v>
      </c>
      <c r="L23" s="65"/>
      <c r="M23" s="96">
        <f t="shared" si="0"/>
        <v>0</v>
      </c>
    </row>
    <row r="24" spans="2:13" ht="19.5" customHeight="1">
      <c r="B24" s="146"/>
      <c r="C24" s="141" t="s">
        <v>28</v>
      </c>
      <c r="D24" s="139"/>
      <c r="E24" s="139"/>
      <c r="F24" s="30"/>
      <c r="G24" s="43"/>
      <c r="H24" s="31" t="s">
        <v>23</v>
      </c>
      <c r="I24" s="31"/>
      <c r="J24" s="32" t="s">
        <v>24</v>
      </c>
      <c r="K24" s="33">
        <v>3000</v>
      </c>
      <c r="L24" s="34"/>
      <c r="M24" s="97">
        <f t="shared" si="0"/>
        <v>0</v>
      </c>
    </row>
    <row r="25" spans="2:13" ht="19.5" customHeight="1">
      <c r="B25" s="146"/>
      <c r="C25" s="139"/>
      <c r="D25" s="139"/>
      <c r="E25" s="139"/>
      <c r="F25" s="73"/>
      <c r="G25" s="74"/>
      <c r="H25" s="75" t="s">
        <v>23</v>
      </c>
      <c r="I25" s="75"/>
      <c r="J25" s="83" t="s">
        <v>24</v>
      </c>
      <c r="K25" s="84">
        <v>3000</v>
      </c>
      <c r="L25" s="78"/>
      <c r="M25" s="98">
        <f t="shared" si="0"/>
        <v>0</v>
      </c>
    </row>
    <row r="26" spans="2:13" ht="19.5" customHeight="1">
      <c r="B26" s="146"/>
      <c r="C26" s="141" t="s">
        <v>61</v>
      </c>
      <c r="D26" s="139"/>
      <c r="E26" s="139"/>
      <c r="F26" s="67"/>
      <c r="G26" s="68"/>
      <c r="H26" s="69" t="s">
        <v>23</v>
      </c>
      <c r="I26" s="69"/>
      <c r="J26" s="81" t="s">
        <v>24</v>
      </c>
      <c r="K26" s="82">
        <v>3000</v>
      </c>
      <c r="L26" s="71"/>
      <c r="M26" s="99">
        <f t="shared" si="0"/>
        <v>0</v>
      </c>
    </row>
    <row r="27" spans="2:13" ht="19.5" customHeight="1">
      <c r="B27" s="146"/>
      <c r="C27" s="139"/>
      <c r="D27" s="139"/>
      <c r="E27" s="139"/>
      <c r="F27" s="22"/>
      <c r="G27" s="42"/>
      <c r="H27" s="23" t="s">
        <v>23</v>
      </c>
      <c r="I27" s="23"/>
      <c r="J27" s="22" t="s">
        <v>24</v>
      </c>
      <c r="K27" s="11">
        <v>3000</v>
      </c>
      <c r="L27" s="13"/>
      <c r="M27" s="100">
        <f t="shared" si="0"/>
        <v>0</v>
      </c>
    </row>
    <row r="28" spans="2:13" ht="19.5" customHeight="1">
      <c r="B28" s="146"/>
      <c r="C28" s="139" t="s">
        <v>18</v>
      </c>
      <c r="D28" s="139"/>
      <c r="E28" s="139"/>
      <c r="F28" s="30" t="s">
        <v>58</v>
      </c>
      <c r="G28" s="43">
        <v>5</v>
      </c>
      <c r="H28" s="31" t="s">
        <v>23</v>
      </c>
      <c r="I28" s="31">
        <v>10</v>
      </c>
      <c r="J28" s="32" t="s">
        <v>24</v>
      </c>
      <c r="K28" s="33">
        <v>3570</v>
      </c>
      <c r="L28" s="34">
        <v>1</v>
      </c>
      <c r="M28" s="97">
        <f>SUM(K28*L28)</f>
        <v>3570</v>
      </c>
    </row>
    <row r="29" spans="2:13" ht="19.5" customHeight="1">
      <c r="B29" s="146"/>
      <c r="C29" s="139"/>
      <c r="D29" s="139"/>
      <c r="E29" s="139"/>
      <c r="F29" s="22"/>
      <c r="G29" s="42"/>
      <c r="H29" s="23" t="s">
        <v>23</v>
      </c>
      <c r="I29" s="23"/>
      <c r="J29" s="22" t="s">
        <v>24</v>
      </c>
      <c r="K29" s="82">
        <v>3570</v>
      </c>
      <c r="L29" s="13"/>
      <c r="M29" s="100">
        <f t="shared" si="0"/>
        <v>0</v>
      </c>
    </row>
    <row r="30" spans="2:13" ht="19.5" customHeight="1">
      <c r="B30" s="146"/>
      <c r="C30" s="141" t="s">
        <v>29</v>
      </c>
      <c r="D30" s="139"/>
      <c r="E30" s="139"/>
      <c r="F30" s="30"/>
      <c r="G30" s="43"/>
      <c r="H30" s="31" t="s">
        <v>23</v>
      </c>
      <c r="I30" s="31"/>
      <c r="J30" s="32" t="s">
        <v>24</v>
      </c>
      <c r="K30" s="33">
        <v>3000</v>
      </c>
      <c r="L30" s="34"/>
      <c r="M30" s="97">
        <f t="shared" si="0"/>
        <v>0</v>
      </c>
    </row>
    <row r="31" spans="2:13" ht="19.5" customHeight="1" thickBot="1">
      <c r="B31" s="147"/>
      <c r="C31" s="142"/>
      <c r="D31" s="142"/>
      <c r="E31" s="142"/>
      <c r="F31" s="24"/>
      <c r="G31" s="44"/>
      <c r="H31" s="25" t="s">
        <v>23</v>
      </c>
      <c r="I31" s="25"/>
      <c r="J31" s="24" t="s">
        <v>24</v>
      </c>
      <c r="K31" s="26">
        <v>3000</v>
      </c>
      <c r="L31" s="27"/>
      <c r="M31" s="101">
        <f t="shared" si="0"/>
        <v>0</v>
      </c>
    </row>
    <row r="32" ht="9.75" customHeight="1">
      <c r="J32" s="10"/>
    </row>
    <row r="33" spans="4:12" ht="18.75" customHeight="1">
      <c r="D33" s="156" t="s">
        <v>13</v>
      </c>
      <c r="E33" s="156"/>
      <c r="F33" s="156"/>
      <c r="G33" s="156"/>
      <c r="H33" s="156"/>
      <c r="I33" s="156"/>
      <c r="J33" s="156"/>
      <c r="K33" s="156"/>
      <c r="L33" s="156"/>
    </row>
    <row r="34" spans="4:13" ht="28.5" customHeight="1">
      <c r="D34" s="9" t="s">
        <v>3</v>
      </c>
      <c r="E34" s="157"/>
      <c r="F34" s="158"/>
      <c r="G34" s="158"/>
      <c r="H34" s="158"/>
      <c r="I34" s="158"/>
      <c r="J34" s="158"/>
      <c r="K34" s="158"/>
      <c r="L34" s="159"/>
      <c r="M34" s="5"/>
    </row>
    <row r="35" spans="4:13" ht="28.5" customHeight="1">
      <c r="D35" s="9" t="s">
        <v>4</v>
      </c>
      <c r="E35" s="160"/>
      <c r="F35" s="161"/>
      <c r="G35" s="161"/>
      <c r="H35" s="161"/>
      <c r="I35" s="161"/>
      <c r="J35" s="161"/>
      <c r="K35" s="161" t="s">
        <v>14</v>
      </c>
      <c r="L35" s="162"/>
      <c r="M35" s="5"/>
    </row>
    <row r="36" spans="4:13" ht="28.5" customHeight="1">
      <c r="D36" s="9" t="s">
        <v>5</v>
      </c>
      <c r="E36" s="163" t="s">
        <v>54</v>
      </c>
      <c r="F36" s="164"/>
      <c r="G36" s="164"/>
      <c r="H36" s="164"/>
      <c r="I36" s="164"/>
      <c r="J36" s="164"/>
      <c r="K36" s="48"/>
      <c r="L36" s="41" t="s">
        <v>25</v>
      </c>
      <c r="M36" s="6"/>
    </row>
    <row r="37" spans="4:13" ht="28.5" customHeight="1">
      <c r="D37" s="9" t="s">
        <v>6</v>
      </c>
      <c r="E37" s="165"/>
      <c r="F37" s="166"/>
      <c r="G37" s="166"/>
      <c r="H37" s="166"/>
      <c r="I37" s="166"/>
      <c r="J37" s="166"/>
      <c r="K37" s="166"/>
      <c r="L37" s="167"/>
      <c r="M37" s="7"/>
    </row>
    <row r="38" spans="4:13" ht="18" customHeight="1">
      <c r="D38" s="105" t="s">
        <v>78</v>
      </c>
      <c r="E38" s="151"/>
      <c r="F38" s="152"/>
      <c r="G38" s="152"/>
      <c r="H38" s="152"/>
      <c r="I38" s="152"/>
      <c r="J38" s="152"/>
      <c r="K38" s="152"/>
      <c r="L38" s="153"/>
      <c r="M38" s="8"/>
    </row>
    <row r="39" spans="4:12" ht="38.25" customHeight="1">
      <c r="D39" s="106" t="s">
        <v>77</v>
      </c>
      <c r="E39" s="154"/>
      <c r="F39" s="154"/>
      <c r="G39" s="154"/>
      <c r="H39" s="154"/>
      <c r="I39" s="154"/>
      <c r="J39" s="154"/>
      <c r="K39" s="154"/>
      <c r="L39" s="155"/>
    </row>
  </sheetData>
  <sheetProtection/>
  <mergeCells count="36">
    <mergeCell ref="E38:L38"/>
    <mergeCell ref="E39:L39"/>
    <mergeCell ref="D33:L33"/>
    <mergeCell ref="E34:L34"/>
    <mergeCell ref="E35:J35"/>
    <mergeCell ref="K35:L35"/>
    <mergeCell ref="E36:J36"/>
    <mergeCell ref="E37:L37"/>
    <mergeCell ref="B22:B31"/>
    <mergeCell ref="C22:E23"/>
    <mergeCell ref="C24:E25"/>
    <mergeCell ref="C26:E27"/>
    <mergeCell ref="C28:E29"/>
    <mergeCell ref="C30:E31"/>
    <mergeCell ref="C15:E15"/>
    <mergeCell ref="F15:J15"/>
    <mergeCell ref="B16:B21"/>
    <mergeCell ref="C16:E17"/>
    <mergeCell ref="C18:E19"/>
    <mergeCell ref="C20:E21"/>
    <mergeCell ref="D14:E14"/>
    <mergeCell ref="F14:H14"/>
    <mergeCell ref="K8:M8"/>
    <mergeCell ref="K9:M9"/>
    <mergeCell ref="K10:M10"/>
    <mergeCell ref="B12:M12"/>
    <mergeCell ref="D13:E13"/>
    <mergeCell ref="I11:J11"/>
    <mergeCell ref="K11:M11"/>
    <mergeCell ref="F13:I13"/>
    <mergeCell ref="L1:M1"/>
    <mergeCell ref="B2:M2"/>
    <mergeCell ref="B4:J4"/>
    <mergeCell ref="C5:F5"/>
    <mergeCell ref="K6:M6"/>
    <mergeCell ref="K7:M7"/>
  </mergeCells>
  <conditionalFormatting sqref="L13 F13 M16 M18:M19 M21:M22 M24:M25 M27:M31">
    <cfRule type="cellIs" priority="6" dxfId="22" operator="between" stopIfTrue="1">
      <formula>0</formula>
      <formula>0</formula>
    </cfRule>
  </conditionalFormatting>
  <conditionalFormatting sqref="M17">
    <cfRule type="cellIs" priority="5" dxfId="22" operator="between" stopIfTrue="1">
      <formula>0</formula>
      <formula>0</formula>
    </cfRule>
  </conditionalFormatting>
  <conditionalFormatting sqref="M20">
    <cfRule type="cellIs" priority="4" dxfId="22" operator="between" stopIfTrue="1">
      <formula>0</formula>
      <formula>0</formula>
    </cfRule>
  </conditionalFormatting>
  <conditionalFormatting sqref="M23">
    <cfRule type="cellIs" priority="3" dxfId="22" operator="between" stopIfTrue="1">
      <formula>0</formula>
      <formula>0</formula>
    </cfRule>
  </conditionalFormatting>
  <conditionalFormatting sqref="M26">
    <cfRule type="cellIs" priority="2" dxfId="22" operator="between" stopIfTrue="1">
      <formula>0</formula>
      <formula>0</formula>
    </cfRule>
  </conditionalFormatting>
  <dataValidations count="12">
    <dataValidation type="list" allowBlank="1" showInputMessage="1" showErrorMessage="1" sqref="C16:E17">
      <formula1>$X$4:$X$5</formula1>
    </dataValidation>
    <dataValidation type="list" allowBlank="1" showInputMessage="1" showErrorMessage="1" sqref="K28:K29">
      <formula1>$AN$1:$AP$1</formula1>
    </dataValidation>
    <dataValidation type="list" allowBlank="1" showInputMessage="1" sqref="K16:K17 K22:K23">
      <formula1>$AK$1:$AM$1</formula1>
    </dataValidation>
    <dataValidation type="list" allowBlank="1" showInputMessage="1" sqref="I3 I16:I31">
      <formula1>$P$2:$AB$2</formula1>
    </dataValidation>
    <dataValidation type="list" allowBlank="1" showInputMessage="1" sqref="L1:M1">
      <formula1>$P$1:$Q$1</formula1>
    </dataValidation>
    <dataValidation type="list" allowBlank="1" showInputMessage="1" sqref="F3 F16:F31">
      <formula1>$T$1:$V$1</formula1>
    </dataValidation>
    <dataValidation type="list" allowBlank="1" showInputMessage="1" sqref="K35:L35">
      <formula1>$Y$1:$AA$1</formula1>
    </dataValidation>
    <dataValidation type="list" allowBlank="1" showInputMessage="1" sqref="E36:J36">
      <formula1>$AD$1:$AG$1</formula1>
    </dataValidation>
    <dataValidation type="list" allowBlank="1" showInputMessage="1" sqref="L16:L31">
      <formula1>$P$2:$BN$2</formula1>
    </dataValidation>
    <dataValidation type="list" allowBlank="1" showInputMessage="1" sqref="B4:J4">
      <formula1>$P$4:$V$4</formula1>
    </dataValidation>
    <dataValidation type="list" allowBlank="1" showInputMessage="1" sqref="C5:F5">
      <formula1>$P$3:$V$3</formula1>
    </dataValidation>
    <dataValidation type="list" allowBlank="1" showInputMessage="1" sqref="G3 G16:G31">
      <formula1>$P$2:$AU$2</formula1>
    </dataValidation>
  </dataValidations>
  <printOptions horizontalCentered="1"/>
  <pageMargins left="0.3937007874015748" right="0.3937007874015748" top="0.4724409448818898" bottom="0.1968503937007874" header="0.1968503937007874" footer="0.1968503937007874"/>
  <pageSetup fitToHeight="1" fitToWidth="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BN39"/>
  <sheetViews>
    <sheetView tabSelected="1" view="pageBreakPreview" zoomScaleSheetLayoutView="100" zoomScalePageLayoutView="0" workbookViewId="0" topLeftCell="A1">
      <selection activeCell="F11" sqref="F11"/>
    </sheetView>
  </sheetViews>
  <sheetFormatPr defaultColWidth="9.00390625" defaultRowHeight="14.25"/>
  <cols>
    <col min="1" max="1" width="2.125" style="1" customWidth="1"/>
    <col min="2" max="2" width="4.625" style="1" customWidth="1"/>
    <col min="3" max="3" width="6.625" style="1" customWidth="1"/>
    <col min="4" max="4" width="13.625" style="1" customWidth="1"/>
    <col min="5" max="5" width="6.625" style="1" customWidth="1"/>
    <col min="6" max="6" width="5.625" style="1" customWidth="1"/>
    <col min="7" max="7" width="4.125" style="1" customWidth="1"/>
    <col min="8" max="8" width="3.625" style="1" customWidth="1"/>
    <col min="9" max="9" width="4.125" style="1" customWidth="1"/>
    <col min="10" max="10" width="5.625" style="1" customWidth="1"/>
    <col min="11" max="11" width="9.25390625" style="1" bestFit="1" customWidth="1"/>
    <col min="12" max="12" width="7.00390625" style="1" bestFit="1" customWidth="1"/>
    <col min="13" max="13" width="13.625" style="1" bestFit="1" customWidth="1"/>
    <col min="14" max="14" width="15.125" style="1" customWidth="1"/>
    <col min="15" max="16" width="9.00390625" style="1" hidden="1" customWidth="1"/>
    <col min="17" max="17" width="8.625" style="1" hidden="1" customWidth="1"/>
    <col min="18" max="18" width="6.75390625" style="1" hidden="1" customWidth="1"/>
    <col min="19" max="19" width="8.25390625" style="1" hidden="1" customWidth="1"/>
    <col min="20" max="66" width="9.00390625" style="1" hidden="1" customWidth="1"/>
    <col min="67" max="16384" width="9.00390625" style="1" customWidth="1"/>
  </cols>
  <sheetData>
    <row r="1" spans="12:42" ht="23.25" customHeight="1">
      <c r="L1" s="107" t="s">
        <v>80</v>
      </c>
      <c r="M1" s="107"/>
      <c r="N1" s="2"/>
      <c r="O1" s="50" t="s">
        <v>51</v>
      </c>
      <c r="P1" s="1" t="s">
        <v>52</v>
      </c>
      <c r="Q1" s="93">
        <f ca="1">TODAY()</f>
        <v>45197</v>
      </c>
      <c r="S1" s="50" t="s">
        <v>53</v>
      </c>
      <c r="U1" s="1" t="str">
        <f>'初期設定'!A3</f>
        <v>令和</v>
      </c>
      <c r="V1" s="1" t="str">
        <f>'初期設定'!A4</f>
        <v>平成</v>
      </c>
      <c r="X1" s="52" t="s">
        <v>37</v>
      </c>
      <c r="Y1" s="51" t="s">
        <v>14</v>
      </c>
      <c r="Z1" s="51" t="s">
        <v>39</v>
      </c>
      <c r="AA1" s="51" t="s">
        <v>38</v>
      </c>
      <c r="AC1" s="52" t="s">
        <v>46</v>
      </c>
      <c r="AD1" s="51" t="s">
        <v>45</v>
      </c>
      <c r="AE1" s="51" t="s">
        <v>47</v>
      </c>
      <c r="AF1" s="51" t="s">
        <v>48</v>
      </c>
      <c r="AG1" s="51" t="s">
        <v>49</v>
      </c>
      <c r="AK1" s="1">
        <v>4390</v>
      </c>
      <c r="AL1" s="1">
        <v>4380</v>
      </c>
      <c r="AM1" s="1">
        <v>4310</v>
      </c>
      <c r="AN1" s="1">
        <v>3580</v>
      </c>
      <c r="AO1" s="1">
        <v>3570</v>
      </c>
      <c r="AP1" s="1">
        <v>3500</v>
      </c>
    </row>
    <row r="2" spans="2:66" ht="19.5" customHeight="1">
      <c r="B2" s="108" t="s">
        <v>1</v>
      </c>
      <c r="C2" s="108"/>
      <c r="D2" s="108"/>
      <c r="E2" s="108"/>
      <c r="F2" s="108"/>
      <c r="G2" s="108"/>
      <c r="H2" s="108"/>
      <c r="I2" s="108"/>
      <c r="J2" s="108"/>
      <c r="K2" s="108"/>
      <c r="L2" s="108"/>
      <c r="M2" s="108"/>
      <c r="O2" s="50" t="s">
        <v>55</v>
      </c>
      <c r="Q2" s="1">
        <v>1</v>
      </c>
      <c r="R2" s="1">
        <v>2</v>
      </c>
      <c r="S2" s="1">
        <v>3</v>
      </c>
      <c r="T2" s="1">
        <v>4</v>
      </c>
      <c r="U2" s="1">
        <v>5</v>
      </c>
      <c r="V2" s="1">
        <v>6</v>
      </c>
      <c r="W2" s="1">
        <v>7</v>
      </c>
      <c r="X2" s="1">
        <v>8</v>
      </c>
      <c r="Y2" s="1">
        <v>9</v>
      </c>
      <c r="Z2" s="1">
        <v>10</v>
      </c>
      <c r="AA2" s="1">
        <v>11</v>
      </c>
      <c r="AB2" s="1">
        <v>12</v>
      </c>
      <c r="AC2" s="1">
        <v>13</v>
      </c>
      <c r="AD2" s="1">
        <v>14</v>
      </c>
      <c r="AE2" s="1">
        <v>15</v>
      </c>
      <c r="AF2" s="1">
        <v>16</v>
      </c>
      <c r="AG2" s="1">
        <v>17</v>
      </c>
      <c r="AH2" s="1">
        <v>18</v>
      </c>
      <c r="AI2" s="1">
        <v>19</v>
      </c>
      <c r="AJ2" s="1">
        <v>20</v>
      </c>
      <c r="AK2" s="1">
        <v>21</v>
      </c>
      <c r="AL2" s="1">
        <v>22</v>
      </c>
      <c r="AM2" s="1">
        <v>23</v>
      </c>
      <c r="AN2" s="1">
        <v>24</v>
      </c>
      <c r="AO2" s="1">
        <v>25</v>
      </c>
      <c r="AP2" s="1">
        <v>26</v>
      </c>
      <c r="AQ2" s="1">
        <v>27</v>
      </c>
      <c r="AR2" s="1">
        <v>28</v>
      </c>
      <c r="AS2" s="1">
        <v>29</v>
      </c>
      <c r="AT2" s="1">
        <v>30</v>
      </c>
      <c r="AU2" s="1">
        <v>31</v>
      </c>
      <c r="AV2" s="1">
        <v>32</v>
      </c>
      <c r="AW2" s="1">
        <v>33</v>
      </c>
      <c r="AX2" s="1">
        <v>34</v>
      </c>
      <c r="AY2" s="1">
        <v>35</v>
      </c>
      <c r="AZ2" s="1">
        <v>36</v>
      </c>
      <c r="BA2" s="1">
        <v>37</v>
      </c>
      <c r="BB2" s="1">
        <v>38</v>
      </c>
      <c r="BC2" s="1">
        <v>39</v>
      </c>
      <c r="BD2" s="1">
        <v>40</v>
      </c>
      <c r="BE2" s="1">
        <v>41</v>
      </c>
      <c r="BF2" s="1">
        <v>42</v>
      </c>
      <c r="BG2" s="1">
        <v>43</v>
      </c>
      <c r="BH2" s="1">
        <v>44</v>
      </c>
      <c r="BI2" s="1">
        <v>45</v>
      </c>
      <c r="BJ2" s="1">
        <v>46</v>
      </c>
      <c r="BK2" s="1">
        <v>47</v>
      </c>
      <c r="BL2" s="1">
        <v>48</v>
      </c>
      <c r="BM2" s="1">
        <v>49</v>
      </c>
      <c r="BN2" s="1">
        <v>50</v>
      </c>
    </row>
    <row r="3" spans="2:22" ht="19.5" customHeight="1">
      <c r="B3" s="15"/>
      <c r="C3" s="15"/>
      <c r="D3" s="15"/>
      <c r="E3" s="19" t="s">
        <v>26</v>
      </c>
      <c r="F3" s="20" t="s">
        <v>35</v>
      </c>
      <c r="G3" s="45"/>
      <c r="H3" s="20" t="s">
        <v>23</v>
      </c>
      <c r="I3" s="20"/>
      <c r="J3" s="20" t="s">
        <v>24</v>
      </c>
      <c r="K3" s="16" t="s">
        <v>25</v>
      </c>
      <c r="L3" s="15"/>
      <c r="M3" s="15"/>
      <c r="O3" s="50" t="s">
        <v>57</v>
      </c>
      <c r="Q3" s="1" t="str">
        <f>'初期設定'!B3</f>
        <v>(伊勢市中部地域包括支援センター）</v>
      </c>
      <c r="R3" s="1" t="str">
        <f>'初期設定'!B4</f>
        <v>(伊勢市西地域包括支援センター）</v>
      </c>
      <c r="S3" s="1" t="str">
        <f>'初期設定'!B5</f>
        <v>(伊勢市東地域包括支援センター）</v>
      </c>
      <c r="T3" s="1" t="str">
        <f>'初期設定'!B6</f>
        <v>(伊勢市南地域包括支援センター）</v>
      </c>
      <c r="U3" s="1" t="str">
        <f>'初期設定'!B7</f>
        <v>(伊勢市北地域包括支援センター）</v>
      </c>
      <c r="V3" s="1" t="str">
        <f>'初期設定'!B8</f>
        <v>(伊勢市五十鈴地域包括支援センター）</v>
      </c>
    </row>
    <row r="4" spans="2:22" ht="19.5" customHeight="1">
      <c r="B4" s="109" t="s">
        <v>65</v>
      </c>
      <c r="C4" s="109"/>
      <c r="D4" s="109"/>
      <c r="E4" s="109"/>
      <c r="F4" s="110"/>
      <c r="G4" s="110"/>
      <c r="H4" s="110"/>
      <c r="I4" s="110"/>
      <c r="J4" s="110"/>
      <c r="M4" s="3"/>
      <c r="O4" s="50" t="s">
        <v>9</v>
      </c>
      <c r="Q4" s="1" t="str">
        <f>'初期設定'!C3</f>
        <v>社会福祉法人伊勢市社会福祉協議会</v>
      </c>
      <c r="R4" s="1" t="str">
        <f>'初期設定'!C4</f>
        <v>社会福祉法人伊勢医心会</v>
      </c>
      <c r="S4" s="1" t="str">
        <f>'初期設定'!C5</f>
        <v>社会福祉法人邦栄会</v>
      </c>
      <c r="T4" s="1" t="str">
        <f>'初期設定'!C6</f>
        <v>医療法人社団愛敬会</v>
      </c>
      <c r="U4" s="1">
        <f>'初期設定'!C7</f>
        <v>0</v>
      </c>
      <c r="V4" s="1">
        <f>'初期設定'!C8</f>
        <v>0</v>
      </c>
    </row>
    <row r="5" spans="3:24" ht="19.5" customHeight="1">
      <c r="C5" s="111" t="s">
        <v>73</v>
      </c>
      <c r="D5" s="112"/>
      <c r="E5" s="112"/>
      <c r="F5" s="112"/>
      <c r="M5" s="46"/>
      <c r="X5" s="85"/>
    </row>
    <row r="6" spans="8:13" ht="21.75" customHeight="1">
      <c r="H6" s="3" t="s">
        <v>7</v>
      </c>
      <c r="I6" s="125" t="s">
        <v>15</v>
      </c>
      <c r="J6" s="126"/>
      <c r="K6" s="126"/>
      <c r="L6" s="126"/>
      <c r="M6" s="126"/>
    </row>
    <row r="7" spans="8:13" ht="21.75" customHeight="1">
      <c r="H7" s="3" t="s">
        <v>9</v>
      </c>
      <c r="I7" s="125" t="s">
        <v>15</v>
      </c>
      <c r="J7" s="126"/>
      <c r="K7" s="126"/>
      <c r="L7" s="126"/>
      <c r="M7" s="126"/>
    </row>
    <row r="8" spans="8:13" ht="21.75" customHeight="1">
      <c r="H8" s="3" t="s">
        <v>11</v>
      </c>
      <c r="I8" s="125" t="s">
        <v>15</v>
      </c>
      <c r="J8" s="126"/>
      <c r="K8" s="126"/>
      <c r="L8" s="126"/>
      <c r="M8" s="126"/>
    </row>
    <row r="9" spans="8:13" ht="21.75" customHeight="1">
      <c r="H9" s="3" t="s">
        <v>10</v>
      </c>
      <c r="I9" s="125"/>
      <c r="J9" s="126"/>
      <c r="K9" s="126"/>
      <c r="L9" s="126"/>
      <c r="M9" s="126"/>
    </row>
    <row r="10" spans="8:15" ht="21.75" customHeight="1">
      <c r="H10" s="3" t="s">
        <v>8</v>
      </c>
      <c r="I10" s="125" t="s">
        <v>34</v>
      </c>
      <c r="J10" s="126"/>
      <c r="K10" s="126"/>
      <c r="L10" s="126"/>
      <c r="M10" s="126"/>
      <c r="N10" s="38"/>
      <c r="O10" s="38"/>
    </row>
    <row r="11" spans="8:13" ht="19.5" customHeight="1">
      <c r="H11" s="94" t="s">
        <v>76</v>
      </c>
      <c r="I11" s="125"/>
      <c r="J11" s="126"/>
      <c r="K11" s="126"/>
      <c r="L11" s="126"/>
      <c r="M11" s="126"/>
    </row>
    <row r="12" spans="2:14" ht="19.5" customHeight="1">
      <c r="B12" s="121" t="s">
        <v>2</v>
      </c>
      <c r="C12" s="121"/>
      <c r="D12" s="121"/>
      <c r="E12" s="121"/>
      <c r="F12" s="121"/>
      <c r="G12" s="121"/>
      <c r="H12" s="121"/>
      <c r="I12" s="121"/>
      <c r="J12" s="121"/>
      <c r="K12" s="121"/>
      <c r="L12" s="121"/>
      <c r="M12" s="121"/>
      <c r="N12" s="38"/>
    </row>
    <row r="13" spans="2:12" ht="30" customHeight="1" thickBot="1">
      <c r="B13" s="4"/>
      <c r="C13" s="4"/>
      <c r="D13" s="122" t="s">
        <v>12</v>
      </c>
      <c r="E13" s="122"/>
      <c r="F13" s="168">
        <f>SUM(M16:M31)</f>
        <v>0</v>
      </c>
      <c r="G13" s="169"/>
      <c r="H13" s="169"/>
      <c r="I13" s="169"/>
      <c r="J13" s="104" t="s">
        <v>81</v>
      </c>
      <c r="K13" s="102"/>
      <c r="L13" s="103"/>
    </row>
    <row r="14" spans="2:9" ht="16.5" customHeight="1" thickBot="1">
      <c r="B14" s="39"/>
      <c r="C14" s="39"/>
      <c r="D14" s="170" t="s">
        <v>75</v>
      </c>
      <c r="E14" s="171"/>
      <c r="F14" s="116" t="str">
        <f>IF(F13=0,"円",F13-(ROUND(F13/1.1,0)))</f>
        <v>円</v>
      </c>
      <c r="G14" s="117"/>
      <c r="H14" s="117"/>
      <c r="I14" s="91"/>
    </row>
    <row r="15" spans="2:13" s="38" customFormat="1" ht="18.75" customHeight="1" thickBot="1">
      <c r="B15" s="17" t="s">
        <v>20</v>
      </c>
      <c r="C15" s="129" t="s">
        <v>16</v>
      </c>
      <c r="D15" s="129"/>
      <c r="E15" s="129"/>
      <c r="F15" s="130" t="s">
        <v>21</v>
      </c>
      <c r="G15" s="131"/>
      <c r="H15" s="131"/>
      <c r="I15" s="131"/>
      <c r="J15" s="132"/>
      <c r="K15" s="40" t="s">
        <v>60</v>
      </c>
      <c r="L15" s="40" t="s">
        <v>0</v>
      </c>
      <c r="M15" s="18" t="s">
        <v>59</v>
      </c>
    </row>
    <row r="16" spans="2:13" ht="19.5" customHeight="1">
      <c r="B16" s="133" t="s">
        <v>17</v>
      </c>
      <c r="C16" s="136" t="s">
        <v>62</v>
      </c>
      <c r="D16" s="137"/>
      <c r="E16" s="138"/>
      <c r="F16" s="54"/>
      <c r="G16" s="55"/>
      <c r="H16" s="56" t="s">
        <v>23</v>
      </c>
      <c r="I16" s="56"/>
      <c r="J16" s="57" t="s">
        <v>24</v>
      </c>
      <c r="K16" s="87">
        <v>4380</v>
      </c>
      <c r="L16" s="58"/>
      <c r="M16" s="59">
        <f>SUM(K16*L16)</f>
        <v>0</v>
      </c>
    </row>
    <row r="17" spans="2:13" ht="19.5" customHeight="1">
      <c r="B17" s="134"/>
      <c r="C17" s="139"/>
      <c r="D17" s="139"/>
      <c r="E17" s="140"/>
      <c r="F17" s="61"/>
      <c r="G17" s="62"/>
      <c r="H17" s="63" t="s">
        <v>23</v>
      </c>
      <c r="I17" s="63"/>
      <c r="J17" s="64" t="s">
        <v>24</v>
      </c>
      <c r="K17" s="88">
        <v>4380</v>
      </c>
      <c r="L17" s="65"/>
      <c r="M17" s="66">
        <f>SUM(K17*L17)</f>
        <v>0</v>
      </c>
    </row>
    <row r="18" spans="2:13" ht="19.5" customHeight="1">
      <c r="B18" s="135"/>
      <c r="C18" s="141" t="s">
        <v>27</v>
      </c>
      <c r="D18" s="139"/>
      <c r="E18" s="140"/>
      <c r="F18" s="30"/>
      <c r="G18" s="43"/>
      <c r="H18" s="31" t="s">
        <v>23</v>
      </c>
      <c r="I18" s="31"/>
      <c r="J18" s="36" t="s">
        <v>24</v>
      </c>
      <c r="K18" s="37">
        <v>3000</v>
      </c>
      <c r="L18" s="34"/>
      <c r="M18" s="35">
        <f aca="true" t="shared" si="0" ref="M18:M31">SUM(K18*L18)</f>
        <v>0</v>
      </c>
    </row>
    <row r="19" spans="2:13" ht="19.5" customHeight="1">
      <c r="B19" s="135"/>
      <c r="C19" s="139"/>
      <c r="D19" s="139"/>
      <c r="E19" s="140"/>
      <c r="F19" s="73"/>
      <c r="G19" s="74"/>
      <c r="H19" s="75" t="s">
        <v>23</v>
      </c>
      <c r="I19" s="75"/>
      <c r="J19" s="76" t="s">
        <v>24</v>
      </c>
      <c r="K19" s="77">
        <v>3000</v>
      </c>
      <c r="L19" s="78"/>
      <c r="M19" s="79">
        <f t="shared" si="0"/>
        <v>0</v>
      </c>
    </row>
    <row r="20" spans="2:13" ht="19.5" customHeight="1">
      <c r="B20" s="135"/>
      <c r="C20" s="141" t="s">
        <v>61</v>
      </c>
      <c r="D20" s="139"/>
      <c r="E20" s="140"/>
      <c r="F20" s="67"/>
      <c r="G20" s="68"/>
      <c r="H20" s="69" t="s">
        <v>23</v>
      </c>
      <c r="I20" s="69"/>
      <c r="J20" s="70" t="s">
        <v>24</v>
      </c>
      <c r="K20" s="89">
        <v>3000</v>
      </c>
      <c r="L20" s="71"/>
      <c r="M20" s="72">
        <f t="shared" si="0"/>
        <v>0</v>
      </c>
    </row>
    <row r="21" spans="2:13" ht="19.5" customHeight="1" thickBot="1">
      <c r="B21" s="135"/>
      <c r="C21" s="142"/>
      <c r="D21" s="142"/>
      <c r="E21" s="143"/>
      <c r="F21" s="28"/>
      <c r="G21" s="42"/>
      <c r="H21" s="23" t="s">
        <v>23</v>
      </c>
      <c r="I21" s="23"/>
      <c r="J21" s="29" t="s">
        <v>24</v>
      </c>
      <c r="K21" s="90">
        <v>3000</v>
      </c>
      <c r="L21" s="13"/>
      <c r="M21" s="12">
        <f t="shared" si="0"/>
        <v>0</v>
      </c>
    </row>
    <row r="22" spans="2:13" ht="19.5" customHeight="1">
      <c r="B22" s="144" t="s">
        <v>19</v>
      </c>
      <c r="C22" s="148" t="s">
        <v>63</v>
      </c>
      <c r="D22" s="149"/>
      <c r="E22" s="149"/>
      <c r="F22" s="54"/>
      <c r="G22" s="55"/>
      <c r="H22" s="56" t="s">
        <v>23</v>
      </c>
      <c r="I22" s="56"/>
      <c r="J22" s="60" t="s">
        <v>24</v>
      </c>
      <c r="K22" s="87">
        <v>4380</v>
      </c>
      <c r="L22" s="58"/>
      <c r="M22" s="59">
        <f t="shared" si="0"/>
        <v>0</v>
      </c>
    </row>
    <row r="23" spans="2:13" ht="19.5" customHeight="1">
      <c r="B23" s="145"/>
      <c r="C23" s="150"/>
      <c r="D23" s="150"/>
      <c r="E23" s="150"/>
      <c r="F23" s="61"/>
      <c r="G23" s="62"/>
      <c r="H23" s="63" t="s">
        <v>23</v>
      </c>
      <c r="I23" s="63"/>
      <c r="J23" s="80" t="s">
        <v>24</v>
      </c>
      <c r="K23" s="11">
        <v>4380</v>
      </c>
      <c r="L23" s="65"/>
      <c r="M23" s="66">
        <f t="shared" si="0"/>
        <v>0</v>
      </c>
    </row>
    <row r="24" spans="2:13" ht="19.5" customHeight="1">
      <c r="B24" s="146"/>
      <c r="C24" s="141" t="s">
        <v>28</v>
      </c>
      <c r="D24" s="139"/>
      <c r="E24" s="139"/>
      <c r="F24" s="30"/>
      <c r="G24" s="43"/>
      <c r="H24" s="31" t="s">
        <v>23</v>
      </c>
      <c r="I24" s="31"/>
      <c r="J24" s="32" t="s">
        <v>24</v>
      </c>
      <c r="K24" s="33">
        <v>3000</v>
      </c>
      <c r="L24" s="34"/>
      <c r="M24" s="35">
        <f t="shared" si="0"/>
        <v>0</v>
      </c>
    </row>
    <row r="25" spans="2:13" ht="19.5" customHeight="1">
      <c r="B25" s="146"/>
      <c r="C25" s="139"/>
      <c r="D25" s="139"/>
      <c r="E25" s="139"/>
      <c r="F25" s="73"/>
      <c r="G25" s="74"/>
      <c r="H25" s="75" t="s">
        <v>23</v>
      </c>
      <c r="I25" s="75"/>
      <c r="J25" s="83" t="s">
        <v>24</v>
      </c>
      <c r="K25" s="84">
        <v>3000</v>
      </c>
      <c r="L25" s="78"/>
      <c r="M25" s="79">
        <f t="shared" si="0"/>
        <v>0</v>
      </c>
    </row>
    <row r="26" spans="2:13" ht="19.5" customHeight="1">
      <c r="B26" s="146"/>
      <c r="C26" s="141" t="s">
        <v>61</v>
      </c>
      <c r="D26" s="139"/>
      <c r="E26" s="139"/>
      <c r="F26" s="67"/>
      <c r="G26" s="68"/>
      <c r="H26" s="69" t="s">
        <v>23</v>
      </c>
      <c r="I26" s="69"/>
      <c r="J26" s="81" t="s">
        <v>24</v>
      </c>
      <c r="K26" s="82">
        <v>3000</v>
      </c>
      <c r="L26" s="71"/>
      <c r="M26" s="72">
        <f t="shared" si="0"/>
        <v>0</v>
      </c>
    </row>
    <row r="27" spans="2:13" ht="19.5" customHeight="1">
      <c r="B27" s="146"/>
      <c r="C27" s="139"/>
      <c r="D27" s="139"/>
      <c r="E27" s="139"/>
      <c r="F27" s="22"/>
      <c r="G27" s="42"/>
      <c r="H27" s="23" t="s">
        <v>23</v>
      </c>
      <c r="I27" s="23"/>
      <c r="J27" s="22" t="s">
        <v>24</v>
      </c>
      <c r="K27" s="11">
        <v>3000</v>
      </c>
      <c r="L27" s="13"/>
      <c r="M27" s="12">
        <f t="shared" si="0"/>
        <v>0</v>
      </c>
    </row>
    <row r="28" spans="2:13" ht="19.5" customHeight="1">
      <c r="B28" s="146"/>
      <c r="C28" s="139" t="s">
        <v>18</v>
      </c>
      <c r="D28" s="139"/>
      <c r="E28" s="139"/>
      <c r="F28" s="30"/>
      <c r="G28" s="43"/>
      <c r="H28" s="31" t="s">
        <v>23</v>
      </c>
      <c r="I28" s="31"/>
      <c r="J28" s="32" t="s">
        <v>24</v>
      </c>
      <c r="K28" s="33">
        <v>3570</v>
      </c>
      <c r="L28" s="34"/>
      <c r="M28" s="35">
        <f>SUM(K28*L28)</f>
        <v>0</v>
      </c>
    </row>
    <row r="29" spans="2:13" ht="19.5" customHeight="1">
      <c r="B29" s="146"/>
      <c r="C29" s="139"/>
      <c r="D29" s="139"/>
      <c r="E29" s="139"/>
      <c r="F29" s="22"/>
      <c r="G29" s="42"/>
      <c r="H29" s="23" t="s">
        <v>23</v>
      </c>
      <c r="I29" s="23"/>
      <c r="J29" s="22" t="s">
        <v>24</v>
      </c>
      <c r="K29" s="82">
        <v>3570</v>
      </c>
      <c r="L29" s="13"/>
      <c r="M29" s="12">
        <f t="shared" si="0"/>
        <v>0</v>
      </c>
    </row>
    <row r="30" spans="2:13" ht="19.5" customHeight="1">
      <c r="B30" s="146"/>
      <c r="C30" s="141" t="s">
        <v>29</v>
      </c>
      <c r="D30" s="139"/>
      <c r="E30" s="139"/>
      <c r="F30" s="30"/>
      <c r="G30" s="43"/>
      <c r="H30" s="31" t="s">
        <v>23</v>
      </c>
      <c r="I30" s="31"/>
      <c r="J30" s="32" t="s">
        <v>24</v>
      </c>
      <c r="K30" s="33">
        <v>3000</v>
      </c>
      <c r="L30" s="34"/>
      <c r="M30" s="35">
        <f t="shared" si="0"/>
        <v>0</v>
      </c>
    </row>
    <row r="31" spans="2:13" ht="19.5" customHeight="1" thickBot="1">
      <c r="B31" s="147"/>
      <c r="C31" s="142"/>
      <c r="D31" s="142"/>
      <c r="E31" s="142"/>
      <c r="F31" s="24"/>
      <c r="G31" s="44"/>
      <c r="H31" s="25" t="s">
        <v>23</v>
      </c>
      <c r="I31" s="25"/>
      <c r="J31" s="24" t="s">
        <v>24</v>
      </c>
      <c r="K31" s="26">
        <v>3000</v>
      </c>
      <c r="L31" s="27"/>
      <c r="M31" s="14">
        <f t="shared" si="0"/>
        <v>0</v>
      </c>
    </row>
    <row r="32" ht="9.75" customHeight="1">
      <c r="J32" s="10"/>
    </row>
    <row r="33" spans="4:12" ht="18.75" customHeight="1">
      <c r="D33" s="156" t="s">
        <v>13</v>
      </c>
      <c r="E33" s="156"/>
      <c r="F33" s="156"/>
      <c r="G33" s="156"/>
      <c r="H33" s="156"/>
      <c r="I33" s="156"/>
      <c r="J33" s="156"/>
      <c r="K33" s="156"/>
      <c r="L33" s="156"/>
    </row>
    <row r="34" spans="4:13" ht="28.5" customHeight="1">
      <c r="D34" s="9" t="s">
        <v>3</v>
      </c>
      <c r="E34" s="157"/>
      <c r="F34" s="158"/>
      <c r="G34" s="158"/>
      <c r="H34" s="158"/>
      <c r="I34" s="158"/>
      <c r="J34" s="158"/>
      <c r="K34" s="158"/>
      <c r="L34" s="159"/>
      <c r="M34" s="5"/>
    </row>
    <row r="35" spans="4:13" ht="28.5" customHeight="1">
      <c r="D35" s="9" t="s">
        <v>4</v>
      </c>
      <c r="E35" s="160"/>
      <c r="F35" s="161"/>
      <c r="G35" s="161"/>
      <c r="H35" s="161"/>
      <c r="I35" s="161"/>
      <c r="J35" s="161"/>
      <c r="K35" s="161" t="s">
        <v>79</v>
      </c>
      <c r="L35" s="162"/>
      <c r="M35" s="5"/>
    </row>
    <row r="36" spans="4:13" ht="28.5" customHeight="1">
      <c r="D36" s="9" t="s">
        <v>5</v>
      </c>
      <c r="E36" s="163" t="s">
        <v>54</v>
      </c>
      <c r="F36" s="164"/>
      <c r="G36" s="164"/>
      <c r="H36" s="164"/>
      <c r="I36" s="164"/>
      <c r="J36" s="164"/>
      <c r="K36" s="48"/>
      <c r="L36" s="41" t="s">
        <v>25</v>
      </c>
      <c r="M36" s="6"/>
    </row>
    <row r="37" spans="4:13" ht="28.5" customHeight="1">
      <c r="D37" s="9" t="s">
        <v>6</v>
      </c>
      <c r="E37" s="165"/>
      <c r="F37" s="166"/>
      <c r="G37" s="166"/>
      <c r="H37" s="166"/>
      <c r="I37" s="166"/>
      <c r="J37" s="166"/>
      <c r="K37" s="166"/>
      <c r="L37" s="167"/>
      <c r="M37" s="7"/>
    </row>
    <row r="38" spans="4:13" ht="18" customHeight="1">
      <c r="D38" s="105" t="s">
        <v>78</v>
      </c>
      <c r="E38" s="151"/>
      <c r="F38" s="152"/>
      <c r="G38" s="152"/>
      <c r="H38" s="152"/>
      <c r="I38" s="152"/>
      <c r="J38" s="152"/>
      <c r="K38" s="152"/>
      <c r="L38" s="153"/>
      <c r="M38" s="8"/>
    </row>
    <row r="39" spans="4:12" ht="38.25" customHeight="1">
      <c r="D39" s="106" t="s">
        <v>77</v>
      </c>
      <c r="E39" s="154"/>
      <c r="F39" s="154"/>
      <c r="G39" s="154"/>
      <c r="H39" s="154"/>
      <c r="I39" s="154"/>
      <c r="J39" s="154"/>
      <c r="K39" s="154"/>
      <c r="L39" s="155"/>
    </row>
  </sheetData>
  <sheetProtection/>
  <mergeCells count="35">
    <mergeCell ref="I7:M7"/>
    <mergeCell ref="I8:M8"/>
    <mergeCell ref="I9:M9"/>
    <mergeCell ref="I10:M10"/>
    <mergeCell ref="I11:M11"/>
    <mergeCell ref="E39:L39"/>
    <mergeCell ref="E34:L34"/>
    <mergeCell ref="E35:J35"/>
    <mergeCell ref="K35:L35"/>
    <mergeCell ref="E36:J36"/>
    <mergeCell ref="E37:L37"/>
    <mergeCell ref="E38:L38"/>
    <mergeCell ref="B22:B31"/>
    <mergeCell ref="C28:E29"/>
    <mergeCell ref="C30:E31"/>
    <mergeCell ref="D33:L33"/>
    <mergeCell ref="C22:E23"/>
    <mergeCell ref="C24:E25"/>
    <mergeCell ref="C26:E27"/>
    <mergeCell ref="C15:E15"/>
    <mergeCell ref="F15:J15"/>
    <mergeCell ref="B16:B21"/>
    <mergeCell ref="C16:E17"/>
    <mergeCell ref="C18:E19"/>
    <mergeCell ref="C20:E21"/>
    <mergeCell ref="F13:I13"/>
    <mergeCell ref="D14:E14"/>
    <mergeCell ref="F14:H14"/>
    <mergeCell ref="B12:M12"/>
    <mergeCell ref="D13:E13"/>
    <mergeCell ref="L1:M1"/>
    <mergeCell ref="B2:M2"/>
    <mergeCell ref="B4:J4"/>
    <mergeCell ref="C5:F5"/>
    <mergeCell ref="I6:M6"/>
  </mergeCells>
  <conditionalFormatting sqref="L13 F13 M16 M18:M19 M21:M22 M24:M25 M27:M31">
    <cfRule type="cellIs" priority="7" dxfId="22" operator="between" stopIfTrue="1">
      <formula>0</formula>
      <formula>0</formula>
    </cfRule>
  </conditionalFormatting>
  <conditionalFormatting sqref="M17">
    <cfRule type="cellIs" priority="6" dxfId="22" operator="between" stopIfTrue="1">
      <formula>0</formula>
      <formula>0</formula>
    </cfRule>
  </conditionalFormatting>
  <conditionalFormatting sqref="M20">
    <cfRule type="cellIs" priority="5" dxfId="22" operator="between" stopIfTrue="1">
      <formula>0</formula>
      <formula>0</formula>
    </cfRule>
  </conditionalFormatting>
  <conditionalFormatting sqref="M23">
    <cfRule type="cellIs" priority="4" dxfId="22" operator="between" stopIfTrue="1">
      <formula>0</formula>
      <formula>0</formula>
    </cfRule>
  </conditionalFormatting>
  <conditionalFormatting sqref="M26">
    <cfRule type="cellIs" priority="3" dxfId="22" operator="between" stopIfTrue="1">
      <formula>0</formula>
      <formula>0</formula>
    </cfRule>
  </conditionalFormatting>
  <dataValidations count="12">
    <dataValidation type="list" allowBlank="1" showInputMessage="1" sqref="G3 G16:G31">
      <formula1>$P$2:$AU$2</formula1>
    </dataValidation>
    <dataValidation type="list" allowBlank="1" showInputMessage="1" sqref="C5:F5">
      <formula1>$P$3:$V$3</formula1>
    </dataValidation>
    <dataValidation type="list" allowBlank="1" showInputMessage="1" sqref="B4:J4">
      <formula1>$P$4:$V$4</formula1>
    </dataValidation>
    <dataValidation type="list" allowBlank="1" showInputMessage="1" sqref="L16:L31">
      <formula1>$P$2:$BN$2</formula1>
    </dataValidation>
    <dataValidation type="list" allowBlank="1" showInputMessage="1" sqref="E36:J36">
      <formula1>$AD$1:$AG$1</formula1>
    </dataValidation>
    <dataValidation type="list" allowBlank="1" showInputMessage="1" sqref="K35:L35">
      <formula1>$Y$1:$AA$1</formula1>
    </dataValidation>
    <dataValidation type="list" allowBlank="1" showInputMessage="1" sqref="F3 F16:F31">
      <formula1>$T$1:$V$1</formula1>
    </dataValidation>
    <dataValidation type="list" allowBlank="1" showInputMessage="1" sqref="L1:M1">
      <formula1>$P$1:$Q$1</formula1>
    </dataValidation>
    <dataValidation type="list" allowBlank="1" showInputMessage="1" sqref="I3 I16:I31">
      <formula1>$P$2:$AB$2</formula1>
    </dataValidation>
    <dataValidation type="list" allowBlank="1" showInputMessage="1" sqref="K16:K17 K22:K23">
      <formula1>$AK$1:$AM$1</formula1>
    </dataValidation>
    <dataValidation type="list" allowBlank="1" showInputMessage="1" showErrorMessage="1" sqref="K28:K29">
      <formula1>$AN$1:$AP$1</formula1>
    </dataValidation>
    <dataValidation type="list" allowBlank="1" showInputMessage="1" showErrorMessage="1" sqref="C16:E17">
      <formula1>$X$4:$X$5</formula1>
    </dataValidation>
  </dataValidations>
  <printOptions horizontalCentered="1"/>
  <pageMargins left="0.3937007874015748" right="0.3937007874015748" top="0.4724409448818898" bottom="0.1968503937007874" header="0.1968503937007874" footer="0.1968503937007874"/>
  <pageSetup fitToHeight="1" fitToWidth="1"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C8"/>
  <sheetViews>
    <sheetView zoomScalePageLayoutView="0" workbookViewId="0" topLeftCell="A1">
      <selection activeCell="A3" sqref="A3"/>
    </sheetView>
  </sheetViews>
  <sheetFormatPr defaultColWidth="9.00390625" defaultRowHeight="14.25"/>
  <cols>
    <col min="1" max="1" width="5.50390625" style="0" bestFit="1" customWidth="1"/>
    <col min="2" max="2" width="34.875" style="0" bestFit="1" customWidth="1"/>
    <col min="3" max="3" width="45.75390625" style="0" bestFit="1" customWidth="1"/>
  </cols>
  <sheetData>
    <row r="1" ht="14.25">
      <c r="A1" s="49" t="s">
        <v>50</v>
      </c>
    </row>
    <row r="2" spans="1:3" ht="14.25">
      <c r="A2" s="47" t="s">
        <v>36</v>
      </c>
      <c r="B2" s="47" t="s">
        <v>56</v>
      </c>
      <c r="C2" s="47" t="s">
        <v>43</v>
      </c>
    </row>
    <row r="3" spans="1:3" ht="14.25">
      <c r="A3" s="53" t="s">
        <v>35</v>
      </c>
      <c r="B3" s="21" t="s">
        <v>40</v>
      </c>
      <c r="C3" s="21" t="s">
        <v>66</v>
      </c>
    </row>
    <row r="4" spans="1:3" ht="14.25">
      <c r="A4" s="53" t="s">
        <v>22</v>
      </c>
      <c r="B4" s="21" t="s">
        <v>41</v>
      </c>
      <c r="C4" s="86" t="s">
        <v>67</v>
      </c>
    </row>
    <row r="5" spans="2:3" ht="14.25">
      <c r="B5" s="21" t="s">
        <v>42</v>
      </c>
      <c r="C5" s="86" t="s">
        <v>68</v>
      </c>
    </row>
    <row r="6" spans="2:3" ht="14.25">
      <c r="B6" s="21" t="s">
        <v>72</v>
      </c>
      <c r="C6" s="86" t="s">
        <v>69</v>
      </c>
    </row>
    <row r="7" spans="2:3" ht="14.25">
      <c r="B7" s="21" t="s">
        <v>70</v>
      </c>
      <c r="C7" s="21"/>
    </row>
    <row r="8" spans="2:3" ht="14.25">
      <c r="B8" s="21" t="s">
        <v>71</v>
      </c>
      <c r="C8" s="21"/>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伊勢市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保健センター</dc:creator>
  <cp:keywords/>
  <dc:description/>
  <cp:lastModifiedBy>阪井　正樹</cp:lastModifiedBy>
  <cp:lastPrinted>2023-09-28T08:14:26Z</cp:lastPrinted>
  <dcterms:created xsi:type="dcterms:W3CDTF">1999-06-09T06:55:29Z</dcterms:created>
  <dcterms:modified xsi:type="dcterms:W3CDTF">2023-09-28T08:15:28Z</dcterms:modified>
  <cp:category/>
  <cp:version/>
  <cp:contentType/>
  <cp:contentStatus/>
</cp:coreProperties>
</file>