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本所_事業推進係・介護サービス係\【介護・障がい】変更届関係\R06年度\06.10.01（つどい｜レンタルタオル導入・ひまわり〔目標工賃取り下げ｜体制届〕・訪問介護）\06.10.15　HP修正 - つどい、ひまわり料金表\つどいパンフレット等差替え\"/>
    </mc:Choice>
  </mc:AlternateContent>
  <xr:revisionPtr revIDLastSave="0" documentId="13_ncr:1_{01E48244-9C1A-4917-8C82-E1F45E495B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幸倶楽部体験利用申込書" sheetId="1" r:id="rId1"/>
    <sheet name="初期設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" l="1"/>
  <c r="Z25" i="1"/>
  <c r="AA25" i="1"/>
  <c r="AB25" i="1"/>
  <c r="Z27" i="1" l="1"/>
  <c r="AA27" i="1"/>
  <c r="AB27" i="1"/>
  <c r="AE8" i="1"/>
  <c r="AE7" i="1"/>
  <c r="AE6" i="1"/>
  <c r="AE5" i="1"/>
  <c r="AE4" i="1"/>
  <c r="AE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6" i="1"/>
  <c r="AA46" i="1"/>
  <c r="Z46" i="1"/>
  <c r="AB45" i="1"/>
  <c r="AA45" i="1"/>
  <c r="Z45" i="1"/>
  <c r="AB44" i="1"/>
  <c r="AA44" i="1"/>
  <c r="Z44" i="1"/>
  <c r="AB43" i="1"/>
  <c r="AA43" i="1"/>
  <c r="Z43" i="1"/>
  <c r="AB42" i="1"/>
  <c r="AA42" i="1"/>
  <c r="Z42" i="1"/>
  <c r="AB41" i="1"/>
  <c r="AA41" i="1"/>
  <c r="Z41" i="1"/>
  <c r="AB40" i="1"/>
  <c r="AA40" i="1"/>
  <c r="Z40" i="1"/>
  <c r="AB39" i="1"/>
  <c r="AA39" i="1"/>
  <c r="Z39" i="1"/>
  <c r="AB38" i="1"/>
  <c r="AA38" i="1"/>
  <c r="Z38" i="1"/>
  <c r="AB37" i="1"/>
  <c r="AA37" i="1"/>
  <c r="Z37" i="1"/>
  <c r="AB36" i="1"/>
  <c r="AA36" i="1"/>
  <c r="Z36" i="1"/>
  <c r="AB35" i="1"/>
  <c r="AA35" i="1"/>
  <c r="Z35" i="1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6" i="1"/>
  <c r="AA26" i="1"/>
  <c r="Z26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AB5" i="1"/>
  <c r="AA5" i="1"/>
  <c r="Z5" i="1"/>
  <c r="AB4" i="1"/>
  <c r="AA4" i="1"/>
  <c r="Z4" i="1"/>
  <c r="AB3" i="1"/>
  <c r="AA3" i="1"/>
  <c r="Z3" i="1"/>
  <c r="AC2" i="1" l="1"/>
  <c r="AD4" i="1" s="1"/>
  <c r="W4" i="1"/>
  <c r="A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iseshakyo</author>
  </authors>
  <commentList>
    <comment ref="M6" authorId="0" shapeId="0" xr:uid="{7EFF91D8-6849-4E1B-92D5-BE75B2DCB638}">
      <text>
        <r>
          <rPr>
            <b/>
            <sz val="9"/>
            <color indexed="81"/>
            <rFont val="ＭＳ Ｐゴシック"/>
            <family val="3"/>
            <charset val="128"/>
          </rPr>
          <t>「S○/△/□」形式で入力すると、自動的に「昭和○年△月□日」と変換されます。
その場合、年齢欄の▼リストで、満年齢を選択できるようになります。</t>
        </r>
      </text>
    </comment>
    <comment ref="N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事業所名を▼リストから選択した後に、▼リスト使用すると、電話番号・FAX番号が選択できます。
事業所名、電話番号、FAX番号はワークシート「初期設定」で追加・修正できます。</t>
        </r>
      </text>
    </comment>
  </commentList>
</comments>
</file>

<file path=xl/sharedStrings.xml><?xml version="1.0" encoding="utf-8"?>
<sst xmlns="http://schemas.openxmlformats.org/spreadsheetml/2006/main" count="295" uniqueCount="272">
  <si>
    <t>氏名</t>
    <rPh sb="0" eb="2">
      <t>シメイ</t>
    </rPh>
    <phoneticPr fontId="5"/>
  </si>
  <si>
    <t>御中</t>
    <rPh sb="0" eb="2">
      <t>オンチュウ</t>
    </rPh>
    <phoneticPr fontId="5"/>
  </si>
  <si>
    <t>住所</t>
    <rPh sb="0" eb="2">
      <t>ジュウショ</t>
    </rPh>
    <phoneticPr fontId="1"/>
  </si>
  <si>
    <t>伊勢市</t>
    <rPh sb="0" eb="2">
      <t>イセ</t>
    </rPh>
    <rPh sb="2" eb="3">
      <t>シ</t>
    </rPh>
    <phoneticPr fontId="1"/>
  </si>
  <si>
    <t>生年月日</t>
    <rPh sb="0" eb="2">
      <t>セイネン</t>
    </rPh>
    <rPh sb="2" eb="4">
      <t>ガッピ</t>
    </rPh>
    <phoneticPr fontId="5"/>
  </si>
  <si>
    <t>大正 ・ 昭和　　　年　　　月　　　日</t>
  </si>
  <si>
    <t>年齢</t>
    <rPh sb="0" eb="2">
      <t>ネンレイ</t>
    </rPh>
    <phoneticPr fontId="1"/>
  </si>
  <si>
    <t>満　　　　歳</t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</si>
  <si>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</si>
  <si>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</si>
  <si>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主治医</t>
    <rPh sb="0" eb="3">
      <t>シュジイ</t>
    </rPh>
    <phoneticPr fontId="1"/>
  </si>
  <si>
    <t>主治医℡</t>
    <rPh sb="0" eb="3">
      <t>シュジイ</t>
    </rPh>
    <phoneticPr fontId="1"/>
  </si>
  <si>
    <t>２　緊急時連絡先</t>
    <rPh sb="2" eb="5">
      <t>キンキュウジ</t>
    </rPh>
    <rPh sb="5" eb="8">
      <t>レンラクサキ</t>
    </rPh>
    <phoneticPr fontId="1"/>
  </si>
  <si>
    <t>〒</t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</si>
  <si>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</si>
  <si>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</si>
  <si>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携帯番号</t>
    <rPh sb="0" eb="2">
      <t>ケイタイ</t>
    </rPh>
    <rPh sb="2" eb="4">
      <t>バンゴウ</t>
    </rPh>
    <phoneticPr fontId="1"/>
  </si>
  <si>
    <t>自宅℡</t>
    <rPh sb="0" eb="2">
      <t>ジタク</t>
    </rPh>
    <phoneticPr fontId="1"/>
  </si>
  <si>
    <t>①</t>
    <phoneticPr fontId="1"/>
  </si>
  <si>
    <t>②</t>
    <phoneticPr fontId="1"/>
  </si>
  <si>
    <t>事業所名</t>
    <rPh sb="0" eb="3">
      <t>ジギョウショ</t>
    </rPh>
    <rPh sb="3" eb="4">
      <t>メイ</t>
    </rPh>
    <phoneticPr fontId="1"/>
  </si>
  <si>
    <t>事業所℡</t>
    <rPh sb="0" eb="3">
      <t>ジギョウショ</t>
    </rPh>
    <phoneticPr fontId="1"/>
  </si>
  <si>
    <t>事業所FAX</t>
    <rPh sb="0" eb="3">
      <t>ジギョウショ</t>
    </rPh>
    <phoneticPr fontId="1"/>
  </si>
  <si>
    <t>４　注意事項</t>
    <rPh sb="2" eb="4">
      <t>チュウイ</t>
    </rPh>
    <rPh sb="4" eb="6">
      <t>ジコウ</t>
    </rPh>
    <phoneticPr fontId="1"/>
  </si>
  <si>
    <t>私は上記の説明を受け、内容について承諾したうえで、貴事業所の体験利用を申し込みます。</t>
    <rPh sb="0" eb="1">
      <t>ワタシ</t>
    </rPh>
    <rPh sb="2" eb="4">
      <t>ジョウキ</t>
    </rPh>
    <rPh sb="5" eb="7">
      <t>セツメイ</t>
    </rPh>
    <rPh sb="8" eb="9">
      <t>ウ</t>
    </rPh>
    <rPh sb="11" eb="13">
      <t>ナイヨウ</t>
    </rPh>
    <rPh sb="17" eb="19">
      <t>ショウダク</t>
    </rPh>
    <rPh sb="25" eb="26">
      <t>キ</t>
    </rPh>
    <rPh sb="26" eb="29">
      <t>ジギョウショ</t>
    </rPh>
    <rPh sb="30" eb="32">
      <t>タイケン</t>
    </rPh>
    <rPh sb="32" eb="34">
      <t>リヨウ</t>
    </rPh>
    <rPh sb="35" eb="36">
      <t>モウ</t>
    </rPh>
    <rPh sb="37" eb="38">
      <t>コ</t>
    </rPh>
    <phoneticPr fontId="1"/>
  </si>
  <si>
    <t>体験利用者（本人）</t>
    <rPh sb="0" eb="2">
      <t>タイケン</t>
    </rPh>
    <rPh sb="2" eb="5">
      <t>リヨウシャ</t>
    </rPh>
    <rPh sb="6" eb="8">
      <t>ホンニン</t>
    </rPh>
    <phoneticPr fontId="1"/>
  </si>
  <si>
    <t>体験利用者の家族代表</t>
    <rPh sb="0" eb="2">
      <t>タイケン</t>
    </rPh>
    <rPh sb="2" eb="5">
      <t>リヨウシャ</t>
    </rPh>
    <rPh sb="6" eb="8">
      <t>カゾク</t>
    </rPh>
    <rPh sb="8" eb="10">
      <t>ダイヒョウ</t>
    </rPh>
    <phoneticPr fontId="1"/>
  </si>
  <si>
    <t>１　体験利用者状況</t>
    <rPh sb="2" eb="4">
      <t>タイケン</t>
    </rPh>
    <rPh sb="4" eb="7">
      <t>リヨウシャ</t>
    </rPh>
    <rPh sb="7" eb="9">
      <t>ジョウキョウ</t>
    </rPh>
    <phoneticPr fontId="5"/>
  </si>
  <si>
    <t>日付</t>
    <rPh sb="0" eb="2">
      <t>ヒヅ</t>
    </rPh>
    <phoneticPr fontId="1"/>
  </si>
  <si>
    <t>満　　　　歳</t>
    <phoneticPr fontId="1"/>
  </si>
  <si>
    <t>生年月日</t>
    <rPh sb="0" eb="2">
      <t>セイネン</t>
    </rPh>
    <rPh sb="2" eb="4">
      <t>ガッピ</t>
    </rPh>
    <phoneticPr fontId="1"/>
  </si>
  <si>
    <t>大正 ・ 昭和　　　年　　　月　　　日</t>
    <phoneticPr fontId="1"/>
  </si>
  <si>
    <t>男　・　女</t>
    <rPh sb="0" eb="1">
      <t>ダン</t>
    </rPh>
    <rPh sb="4" eb="5">
      <t>ジョ</t>
    </rPh>
    <phoneticPr fontId="1"/>
  </si>
  <si>
    <t>男　・　女</t>
    <phoneticPr fontId="1"/>
  </si>
  <si>
    <t>男</t>
    <phoneticPr fontId="1"/>
  </si>
  <si>
    <t>女</t>
    <rPh sb="0" eb="1">
      <t>オンナ</t>
    </rPh>
    <phoneticPr fontId="1"/>
  </si>
  <si>
    <t>介護度</t>
    <rPh sb="0" eb="2">
      <t>カイゴ</t>
    </rPh>
    <rPh sb="2" eb="3">
      <t>ド</t>
    </rPh>
    <phoneticPr fontId="1"/>
  </si>
  <si>
    <t>新規申請中</t>
    <rPh sb="0" eb="2">
      <t>シンキ</t>
    </rPh>
    <rPh sb="2" eb="5">
      <t>シンセイチュウ</t>
    </rPh>
    <phoneticPr fontId="1"/>
  </si>
  <si>
    <t>市町村</t>
    <rPh sb="0" eb="3">
      <t>シチョウソン</t>
    </rPh>
    <phoneticPr fontId="1"/>
  </si>
  <si>
    <t>明和町</t>
    <rPh sb="0" eb="3">
      <t>メイワチョウ</t>
    </rPh>
    <phoneticPr fontId="1"/>
  </si>
  <si>
    <t>玉城町</t>
    <rPh sb="0" eb="3">
      <t>タマキチョウ</t>
    </rPh>
    <phoneticPr fontId="1"/>
  </si>
  <si>
    <t>鳥羽市</t>
    <rPh sb="0" eb="3">
      <t>トバシ</t>
    </rPh>
    <phoneticPr fontId="1"/>
  </si>
  <si>
    <t>志摩市</t>
    <rPh sb="0" eb="2">
      <t>シマ</t>
    </rPh>
    <rPh sb="2" eb="3">
      <t>シ</t>
    </rPh>
    <phoneticPr fontId="1"/>
  </si>
  <si>
    <t>松阪市</t>
    <rPh sb="0" eb="3">
      <t>マツサカシ</t>
    </rPh>
    <phoneticPr fontId="1"/>
  </si>
  <si>
    <t>津市</t>
    <rPh sb="0" eb="2">
      <t>ツシ</t>
    </rPh>
    <phoneticPr fontId="1"/>
  </si>
  <si>
    <t>長男</t>
    <rPh sb="0" eb="2">
      <t>チョウナン</t>
    </rPh>
    <phoneticPr fontId="1"/>
  </si>
  <si>
    <t>長男の妻</t>
    <rPh sb="0" eb="2">
      <t>チョウナン</t>
    </rPh>
    <rPh sb="3" eb="4">
      <t>ツマ</t>
    </rPh>
    <phoneticPr fontId="1"/>
  </si>
  <si>
    <t>次男</t>
    <rPh sb="0" eb="2">
      <t>ジナン</t>
    </rPh>
    <phoneticPr fontId="1"/>
  </si>
  <si>
    <t>次男の妻</t>
    <rPh sb="0" eb="2">
      <t>ジナン</t>
    </rPh>
    <rPh sb="3" eb="4">
      <t>ツマ</t>
    </rPh>
    <phoneticPr fontId="1"/>
  </si>
  <si>
    <t>三男</t>
    <rPh sb="0" eb="2">
      <t>サンナン</t>
    </rPh>
    <phoneticPr fontId="1"/>
  </si>
  <si>
    <t>三男の妻</t>
    <rPh sb="0" eb="2">
      <t>サンナン</t>
    </rPh>
    <rPh sb="3" eb="4">
      <t>ツマ</t>
    </rPh>
    <phoneticPr fontId="1"/>
  </si>
  <si>
    <t>長女</t>
    <rPh sb="0" eb="2">
      <t>チョウジョ</t>
    </rPh>
    <phoneticPr fontId="1"/>
  </si>
  <si>
    <t>長女の夫</t>
    <rPh sb="0" eb="2">
      <t>チョウジョ</t>
    </rPh>
    <rPh sb="3" eb="4">
      <t>オット</t>
    </rPh>
    <phoneticPr fontId="1"/>
  </si>
  <si>
    <t>次女</t>
    <rPh sb="0" eb="2">
      <t>ジジョ</t>
    </rPh>
    <phoneticPr fontId="1"/>
  </si>
  <si>
    <t>次女の夫</t>
    <rPh sb="0" eb="2">
      <t>ジジョ</t>
    </rPh>
    <rPh sb="3" eb="4">
      <t>オット</t>
    </rPh>
    <phoneticPr fontId="1"/>
  </si>
  <si>
    <t>三女</t>
    <rPh sb="0" eb="2">
      <t>サンジョ</t>
    </rPh>
    <phoneticPr fontId="1"/>
  </si>
  <si>
    <t>三女の夫</t>
    <rPh sb="0" eb="2">
      <t>サンジョ</t>
    </rPh>
    <rPh sb="3" eb="4">
      <t>オット</t>
    </rPh>
    <phoneticPr fontId="1"/>
  </si>
  <si>
    <t>孫</t>
    <rPh sb="0" eb="1">
      <t>マゴ</t>
    </rPh>
    <phoneticPr fontId="1"/>
  </si>
  <si>
    <t>孫の妻</t>
    <rPh sb="0" eb="1">
      <t>マゴ</t>
    </rPh>
    <rPh sb="2" eb="3">
      <t>ツマ</t>
    </rPh>
    <phoneticPr fontId="1"/>
  </si>
  <si>
    <t>孫の夫</t>
    <rPh sb="0" eb="1">
      <t>マゴ</t>
    </rPh>
    <rPh sb="2" eb="3">
      <t>オット</t>
    </rPh>
    <phoneticPr fontId="1"/>
  </si>
  <si>
    <t>甥</t>
    <rPh sb="0" eb="1">
      <t>オイ</t>
    </rPh>
    <phoneticPr fontId="1"/>
  </si>
  <si>
    <t>姪</t>
    <rPh sb="0" eb="1">
      <t>メイ</t>
    </rPh>
    <phoneticPr fontId="1"/>
  </si>
  <si>
    <t>兄</t>
    <rPh sb="0" eb="1">
      <t>アニ</t>
    </rPh>
    <phoneticPr fontId="1"/>
  </si>
  <si>
    <t>弟</t>
    <rPh sb="0" eb="1">
      <t>オトウト</t>
    </rPh>
    <phoneticPr fontId="1"/>
  </si>
  <si>
    <t>姉</t>
    <rPh sb="0" eb="1">
      <t>アネ</t>
    </rPh>
    <phoneticPr fontId="1"/>
  </si>
  <si>
    <t>妹</t>
    <rPh sb="0" eb="1">
      <t>イモウト</t>
    </rPh>
    <phoneticPr fontId="1"/>
  </si>
  <si>
    <t>伊勢市西地域包括支援センター</t>
    <rPh sb="0" eb="3">
      <t>イセシ</t>
    </rPh>
    <rPh sb="3" eb="4">
      <t>ニシ</t>
    </rPh>
    <rPh sb="4" eb="6">
      <t>チイキ</t>
    </rPh>
    <rPh sb="6" eb="8">
      <t>ホウカツ</t>
    </rPh>
    <rPh sb="8" eb="10">
      <t>シエン</t>
    </rPh>
    <phoneticPr fontId="5"/>
  </si>
  <si>
    <t>伊勢市東地域包括支援センター</t>
    <rPh sb="0" eb="3">
      <t>イセシ</t>
    </rPh>
    <rPh sb="3" eb="4">
      <t>ヒガシ</t>
    </rPh>
    <rPh sb="4" eb="6">
      <t>チイキ</t>
    </rPh>
    <rPh sb="6" eb="8">
      <t>ホウカツ</t>
    </rPh>
    <rPh sb="8" eb="10">
      <t>シエン</t>
    </rPh>
    <phoneticPr fontId="5"/>
  </si>
  <si>
    <t>伊勢市南地域包括支援センター</t>
    <rPh sb="0" eb="3">
      <t>イセシ</t>
    </rPh>
    <rPh sb="3" eb="4">
      <t>ミナミ</t>
    </rPh>
    <rPh sb="4" eb="6">
      <t>チイキ</t>
    </rPh>
    <rPh sb="6" eb="8">
      <t>ホウカツ</t>
    </rPh>
    <rPh sb="8" eb="10">
      <t>シエン</t>
    </rPh>
    <phoneticPr fontId="5"/>
  </si>
  <si>
    <t>伊勢市中部地域包括支援センター</t>
    <rPh sb="0" eb="3">
      <t>イセシ</t>
    </rPh>
    <rPh sb="3" eb="5">
      <t>チュウブ</t>
    </rPh>
    <rPh sb="5" eb="7">
      <t>チイキ</t>
    </rPh>
    <rPh sb="7" eb="9">
      <t>ホウカツ</t>
    </rPh>
    <rPh sb="9" eb="11">
      <t>シエン</t>
    </rPh>
    <phoneticPr fontId="5"/>
  </si>
  <si>
    <t>事業所</t>
    <rPh sb="0" eb="3">
      <t>ジギョウショ</t>
    </rPh>
    <phoneticPr fontId="1"/>
  </si>
  <si>
    <t>事業所TEL</t>
    <rPh sb="0" eb="3">
      <t>ジギョウショ</t>
    </rPh>
    <phoneticPr fontId="1"/>
  </si>
  <si>
    <t>事業所名（60箇所（61行目）まで記載可能）</t>
    <rPh sb="0" eb="2">
      <t>ジギョウ</t>
    </rPh>
    <rPh sb="2" eb="3">
      <t>ショ</t>
    </rPh>
    <rPh sb="3" eb="4">
      <t>メイ</t>
    </rPh>
    <rPh sb="7" eb="9">
      <t>カショ</t>
    </rPh>
    <rPh sb="12" eb="13">
      <t>ギョウ</t>
    </rPh>
    <rPh sb="13" eb="14">
      <t>メ</t>
    </rPh>
    <rPh sb="17" eb="19">
      <t>キサイ</t>
    </rPh>
    <rPh sb="19" eb="21">
      <t>カノウ</t>
    </rPh>
    <phoneticPr fontId="5"/>
  </si>
  <si>
    <t>TEL</t>
    <phoneticPr fontId="5"/>
  </si>
  <si>
    <t>FAX</t>
    <phoneticPr fontId="5"/>
  </si>
  <si>
    <t>※切り取り、削除を行うと表が崩れるので、絶対にしないでください</t>
    <rPh sb="1" eb="2">
      <t>キ</t>
    </rPh>
    <rPh sb="3" eb="4">
      <t>ト</t>
    </rPh>
    <rPh sb="6" eb="8">
      <t>サクジョ</t>
    </rPh>
    <rPh sb="9" eb="10">
      <t>オコナ</t>
    </rPh>
    <rPh sb="12" eb="13">
      <t>ヒョウ</t>
    </rPh>
    <rPh sb="14" eb="15">
      <t>クズ</t>
    </rPh>
    <rPh sb="20" eb="22">
      <t>ゼッタイ</t>
    </rPh>
    <phoneticPr fontId="5"/>
  </si>
  <si>
    <t>※項目の削除は右クリックメニュー「数式と値のクリア」で行ってください</t>
    <rPh sb="1" eb="3">
      <t>コウモク</t>
    </rPh>
    <rPh sb="4" eb="6">
      <t>サクジョ</t>
    </rPh>
    <rPh sb="7" eb="8">
      <t>ミギ</t>
    </rPh>
    <rPh sb="17" eb="19">
      <t>スウシキ</t>
    </rPh>
    <rPh sb="20" eb="21">
      <t>アタイ</t>
    </rPh>
    <rPh sb="27" eb="28">
      <t>オコナ</t>
    </rPh>
    <phoneticPr fontId="5"/>
  </si>
  <si>
    <t>伊勢社協 二見居宅介護支援事業所</t>
    <phoneticPr fontId="5"/>
  </si>
  <si>
    <t>0596-43-5551</t>
  </si>
  <si>
    <t>0596-43-4427</t>
  </si>
  <si>
    <t>伊勢社協 小俣居宅介護支援事業所</t>
    <phoneticPr fontId="5"/>
  </si>
  <si>
    <t>0596-27-0509</t>
  </si>
  <si>
    <t>0596-27-0570</t>
  </si>
  <si>
    <t>0596-22-6617</t>
  </si>
  <si>
    <t>0596-22-6604</t>
  </si>
  <si>
    <r>
      <t>0</t>
    </r>
    <r>
      <rPr>
        <sz val="11"/>
        <color theme="1"/>
        <rFont val="ＭＳ Ｐゴシック"/>
        <family val="2"/>
        <charset val="128"/>
        <scheme val="minor"/>
      </rPr>
      <t>596-20-5055</t>
    </r>
    <phoneticPr fontId="5"/>
  </si>
  <si>
    <t>0596-20-6604</t>
    <phoneticPr fontId="5"/>
  </si>
  <si>
    <r>
      <t>0</t>
    </r>
    <r>
      <rPr>
        <sz val="11"/>
        <color theme="1"/>
        <rFont val="ＭＳ Ｐゴシック"/>
        <family val="2"/>
        <charset val="128"/>
        <scheme val="minor"/>
      </rPr>
      <t>596-44-1165</t>
    </r>
    <phoneticPr fontId="5"/>
  </si>
  <si>
    <r>
      <t>0</t>
    </r>
    <r>
      <rPr>
        <sz val="11"/>
        <color theme="1"/>
        <rFont val="ＭＳ Ｐゴシック"/>
        <family val="2"/>
        <charset val="128"/>
        <scheme val="minor"/>
      </rPr>
      <t>596-44-1365</t>
    </r>
    <phoneticPr fontId="5"/>
  </si>
  <si>
    <r>
      <t>0</t>
    </r>
    <r>
      <rPr>
        <sz val="11"/>
        <color theme="1"/>
        <rFont val="ＭＳ Ｐゴシック"/>
        <family val="2"/>
        <charset val="128"/>
        <scheme val="minor"/>
      </rPr>
      <t>596-21-0080</t>
    </r>
    <phoneticPr fontId="5"/>
  </si>
  <si>
    <t>0596-22-6011</t>
    <phoneticPr fontId="5"/>
  </si>
  <si>
    <t>あいぷらん在宅支援センター</t>
  </si>
  <si>
    <t>0596-63-5063</t>
  </si>
  <si>
    <t>0596-63-5064</t>
  </si>
  <si>
    <t>0596-20-5511</t>
  </si>
  <si>
    <t>0596-20-5577</t>
  </si>
  <si>
    <t>神路園 居宅介護支援事業所</t>
  </si>
  <si>
    <t>0596-22-6012</t>
  </si>
  <si>
    <t>0596-22-6011</t>
  </si>
  <si>
    <t>0596-23-9227</t>
  </si>
  <si>
    <t>田中ケアプランセンター</t>
  </si>
  <si>
    <t>0596-44-2525</t>
  </si>
  <si>
    <t>0596-43-2711</t>
  </si>
  <si>
    <t>0596-26-2124</t>
  </si>
  <si>
    <t>0596-26-2115</t>
  </si>
  <si>
    <t>0596-31-0030</t>
  </si>
  <si>
    <t>0596-36-6188</t>
  </si>
  <si>
    <t>0596-20-6912</t>
  </si>
  <si>
    <t>0596-20-6914</t>
  </si>
  <si>
    <t>0596-27-6711</t>
  </si>
  <si>
    <t>0596-27-6838</t>
  </si>
  <si>
    <t>海野指定居宅介護支援センター</t>
  </si>
  <si>
    <t>高見指定居宅介護支援センター</t>
  </si>
  <si>
    <t>0596-22-3535</t>
  </si>
  <si>
    <t>山咲苑居宅介護支援事業所</t>
  </si>
  <si>
    <t>0596-26-2600</t>
  </si>
  <si>
    <t>0596-26-2611</t>
  </si>
  <si>
    <t>白百合園 居宅介護支援事業所</t>
  </si>
  <si>
    <t>0596-27-1511</t>
  </si>
  <si>
    <t>0596-27-2188</t>
  </si>
  <si>
    <t>正邦苑指定居宅介護支援事業所</t>
  </si>
  <si>
    <t>0596-38-1800</t>
  </si>
  <si>
    <t>0596-37-7488</t>
  </si>
  <si>
    <t>森伸 居宅介護支援センター</t>
  </si>
  <si>
    <t>居宅介護支援事業センター オアシス</t>
  </si>
  <si>
    <t>0596-20-6330</t>
  </si>
  <si>
    <t>0596-20-6561</t>
  </si>
  <si>
    <t>ケアプラン　なごやか</t>
  </si>
  <si>
    <t>0596-31-1330</t>
  </si>
  <si>
    <t>0596-31-1331</t>
  </si>
  <si>
    <t>0596-20-5566</t>
  </si>
  <si>
    <t>0596-20-5001</t>
  </si>
  <si>
    <t>あいはーと居宅介護支援事業所</t>
  </si>
  <si>
    <t>0596-20-1810</t>
  </si>
  <si>
    <t>0596-20-1811</t>
  </si>
  <si>
    <t>エフ・ケアプランセンター</t>
  </si>
  <si>
    <t>0596-28-1108</t>
  </si>
  <si>
    <t>0596-20-7274</t>
  </si>
  <si>
    <t>0596-20-1200</t>
  </si>
  <si>
    <t>0596-64-8807</t>
  </si>
  <si>
    <t>0596-64-8991</t>
  </si>
  <si>
    <t>ケアプラン有明の里伊勢</t>
  </si>
  <si>
    <t>0596-29-2123</t>
  </si>
  <si>
    <t>0596-20-6570</t>
  </si>
  <si>
    <t>ふるさとケアセンター</t>
  </si>
  <si>
    <t>0596-20-7170</t>
  </si>
  <si>
    <t>0596-20-5211</t>
  </si>
  <si>
    <t>ポピー居宅介護支援事業所</t>
  </si>
  <si>
    <t>0596-22-5150</t>
  </si>
  <si>
    <t>みやがわ居宅介護支援事業所</t>
  </si>
  <si>
    <t>0596-63-6136</t>
  </si>
  <si>
    <t>0596-63-6135</t>
  </si>
  <si>
    <t>0596-64-8500</t>
  </si>
  <si>
    <t>0596-64-8501</t>
  </si>
  <si>
    <t>居宅介護支援センター「ゆう」</t>
  </si>
  <si>
    <t>0596-25-7527</t>
  </si>
  <si>
    <t>0596-25-7537</t>
  </si>
  <si>
    <t>0596-22-1165</t>
  </si>
  <si>
    <t>0596-27-3256</t>
  </si>
  <si>
    <t>0596-27-2424</t>
  </si>
  <si>
    <t xml:space="preserve"> 0596-27-2412 </t>
  </si>
  <si>
    <t>通所介護事業所名</t>
    <rPh sb="0" eb="2">
      <t>ツウショ</t>
    </rPh>
    <rPh sb="2" eb="4">
      <t>カイゴ</t>
    </rPh>
    <rPh sb="4" eb="6">
      <t>ジギョウ</t>
    </rPh>
    <rPh sb="6" eb="7">
      <t>ショ</t>
    </rPh>
    <rPh sb="7" eb="8">
      <t>メイ</t>
    </rPh>
    <phoneticPr fontId="1"/>
  </si>
  <si>
    <t>※事業所名は60箇所まで、通所介護事業署名は6箇所まで記載可能</t>
    <rPh sb="1" eb="4">
      <t>ジギョウショ</t>
    </rPh>
    <rPh sb="4" eb="5">
      <t>メイ</t>
    </rPh>
    <rPh sb="8" eb="10">
      <t>カショ</t>
    </rPh>
    <rPh sb="13" eb="15">
      <t>ツウショ</t>
    </rPh>
    <rPh sb="15" eb="17">
      <t>カイゴ</t>
    </rPh>
    <rPh sb="17" eb="19">
      <t>ジギョウ</t>
    </rPh>
    <rPh sb="19" eb="21">
      <t>ショメイ</t>
    </rPh>
    <rPh sb="23" eb="25">
      <t>カショ</t>
    </rPh>
    <rPh sb="27" eb="29">
      <t>キサイ</t>
    </rPh>
    <rPh sb="29" eb="31">
      <t>カノウ</t>
    </rPh>
    <phoneticPr fontId="5"/>
  </si>
  <si>
    <t>特記事項・特に注意が必要な点（アレルギー・病気等）</t>
    <rPh sb="0" eb="2">
      <t>トッキ</t>
    </rPh>
    <rPh sb="2" eb="4">
      <t>ジコウ</t>
    </rPh>
    <rPh sb="10" eb="12">
      <t>ヒツヨウ</t>
    </rPh>
    <rPh sb="21" eb="23">
      <t>ビョウキ</t>
    </rPh>
    <rPh sb="23" eb="24">
      <t>ナド</t>
    </rPh>
    <phoneticPr fontId="1"/>
  </si>
  <si>
    <t>伊勢社協　健幸倶楽部つどい</t>
    <rPh sb="0" eb="2">
      <t>イセ</t>
    </rPh>
    <rPh sb="2" eb="4">
      <t>シャキョウ</t>
    </rPh>
    <rPh sb="5" eb="7">
      <t>ケンコウ</t>
    </rPh>
    <rPh sb="7" eb="10">
      <t>クラブ</t>
    </rPh>
    <phoneticPr fontId="1"/>
  </si>
  <si>
    <t>伊勢社協 居宅介護支援事業所</t>
    <phoneticPr fontId="5"/>
  </si>
  <si>
    <t>非該当</t>
    <rPh sb="0" eb="3">
      <t>ヒガイトウ</t>
    </rPh>
    <phoneticPr fontId="1"/>
  </si>
  <si>
    <t>健幸倶楽部体験利用申込書</t>
    <rPh sb="0" eb="2">
      <t>ケンコウ</t>
    </rPh>
    <rPh sb="2" eb="5">
      <t>クラブ</t>
    </rPh>
    <rPh sb="5" eb="7">
      <t>タイケン</t>
    </rPh>
    <rPh sb="7" eb="9">
      <t>リヨウ</t>
    </rPh>
    <rPh sb="9" eb="11">
      <t>モウシコミ</t>
    </rPh>
    <rPh sb="11" eb="12">
      <t>ショ</t>
    </rPh>
    <phoneticPr fontId="1"/>
  </si>
  <si>
    <t>要支援１</t>
    <rPh sb="0" eb="1">
      <t>ヨウ</t>
    </rPh>
    <rPh sb="1" eb="3">
      <t>シエン</t>
    </rPh>
    <phoneticPr fontId="1"/>
  </si>
  <si>
    <t>要支援２</t>
    <rPh sb="0" eb="1">
      <t>ヨウ</t>
    </rPh>
    <rPh sb="1" eb="3">
      <t>シエン</t>
    </rPh>
    <phoneticPr fontId="1"/>
  </si>
  <si>
    <t>区分変更中</t>
    <rPh sb="0" eb="2">
      <t>クブン</t>
    </rPh>
    <rPh sb="2" eb="5">
      <t>ヘンコウチュウ</t>
    </rPh>
    <phoneticPr fontId="1"/>
  </si>
  <si>
    <t>３　担当ケアマネージャー等（地域包括支援センター職員・在宅介護支援センター職員等）</t>
    <rPh sb="2" eb="4">
      <t>タントウ</t>
    </rPh>
    <rPh sb="12" eb="13">
      <t>ナド</t>
    </rPh>
    <rPh sb="14" eb="16">
      <t>チイキ</t>
    </rPh>
    <rPh sb="16" eb="18">
      <t>ホウカツ</t>
    </rPh>
    <rPh sb="18" eb="20">
      <t>シエン</t>
    </rPh>
    <rPh sb="24" eb="26">
      <t>ショクイン</t>
    </rPh>
    <rPh sb="27" eb="29">
      <t>ザイタク</t>
    </rPh>
    <rPh sb="29" eb="31">
      <t>カイゴ</t>
    </rPh>
    <rPh sb="31" eb="33">
      <t>シエン</t>
    </rPh>
    <rPh sb="37" eb="39">
      <t>ショクイン</t>
    </rPh>
    <rPh sb="39" eb="40">
      <t>ナド</t>
    </rPh>
    <phoneticPr fontId="1"/>
  </si>
  <si>
    <t>ケアマネ等</t>
    <rPh sb="4" eb="5">
      <t>ナド</t>
    </rPh>
    <phoneticPr fontId="1"/>
  </si>
  <si>
    <t>非該当（事業対象者）</t>
    <rPh sb="0" eb="3">
      <t>ヒガイトウ</t>
    </rPh>
    <rPh sb="4" eb="6">
      <t>ジギョウ</t>
    </rPh>
    <rPh sb="6" eb="9">
      <t>タイショウシャ</t>
    </rPh>
    <phoneticPr fontId="1"/>
  </si>
  <si>
    <t>令和　　年　　 月　　 日</t>
    <rPh sb="0" eb="2">
      <t>レイワ</t>
    </rPh>
    <phoneticPr fontId="1"/>
  </si>
  <si>
    <t>②体験利用は当事業所の運営規程・契約書・重要事項説明書に基づいて実施させていただきます。</t>
    <rPh sb="1" eb="3">
      <t>タイケン</t>
    </rPh>
    <rPh sb="3" eb="5">
      <t>リヨウ</t>
    </rPh>
    <rPh sb="6" eb="7">
      <t>トウ</t>
    </rPh>
    <rPh sb="7" eb="10">
      <t>ジギョウショ</t>
    </rPh>
    <rPh sb="11" eb="13">
      <t>ウンエイ</t>
    </rPh>
    <rPh sb="13" eb="15">
      <t>キテイ</t>
    </rPh>
    <rPh sb="16" eb="19">
      <t>ケイヤクショ</t>
    </rPh>
    <rPh sb="20" eb="22">
      <t>ジュウヨウ</t>
    </rPh>
    <rPh sb="22" eb="24">
      <t>ジコウ</t>
    </rPh>
    <rPh sb="24" eb="27">
      <t>セツメイショ</t>
    </rPh>
    <rPh sb="28" eb="29">
      <t>モト</t>
    </rPh>
    <rPh sb="32" eb="34">
      <t>ジッシ</t>
    </rPh>
    <phoneticPr fontId="1"/>
  </si>
  <si>
    <t>③体験利用者の故意または過失により事故が発生した場合や、急な体調の悪化時等には、体験利用は中止となります。中止の場合、原則としてご家族に連絡し、お迎えをお願いします。また、体験利用者の故意または過失による事故の場合、賠償責任等は負えない場合がありますのでご了承ください。</t>
    <rPh sb="1" eb="3">
      <t>タイケン</t>
    </rPh>
    <rPh sb="3" eb="6">
      <t>リヨウシャ</t>
    </rPh>
    <rPh sb="7" eb="9">
      <t>コイ</t>
    </rPh>
    <rPh sb="12" eb="14">
      <t>カシツ</t>
    </rPh>
    <rPh sb="17" eb="19">
      <t>ジコ</t>
    </rPh>
    <rPh sb="20" eb="22">
      <t>ハッセイ</t>
    </rPh>
    <rPh sb="24" eb="26">
      <t>バアイ</t>
    </rPh>
    <rPh sb="28" eb="29">
      <t>キュウ</t>
    </rPh>
    <rPh sb="30" eb="32">
      <t>タイチョウ</t>
    </rPh>
    <rPh sb="33" eb="35">
      <t>アッカ</t>
    </rPh>
    <rPh sb="40" eb="42">
      <t>タイケン</t>
    </rPh>
    <rPh sb="42" eb="44">
      <t>リヨウ</t>
    </rPh>
    <rPh sb="45" eb="47">
      <t>チュウシ</t>
    </rPh>
    <rPh sb="53" eb="55">
      <t>チュウシ</t>
    </rPh>
    <rPh sb="56" eb="58">
      <t>バアイ</t>
    </rPh>
    <rPh sb="59" eb="61">
      <t>ゲンソク</t>
    </rPh>
    <rPh sb="65" eb="67">
      <t>カゾク</t>
    </rPh>
    <rPh sb="68" eb="70">
      <t>レンラク</t>
    </rPh>
    <rPh sb="73" eb="74">
      <t>ムカ</t>
    </rPh>
    <rPh sb="77" eb="78">
      <t>ネガ</t>
    </rPh>
    <rPh sb="105" eb="107">
      <t>バアイ</t>
    </rPh>
    <rPh sb="108" eb="110">
      <t>バイショウ</t>
    </rPh>
    <rPh sb="110" eb="112">
      <t>セキニン</t>
    </rPh>
    <rPh sb="112" eb="113">
      <t>ナド</t>
    </rPh>
    <rPh sb="114" eb="115">
      <t>オ</t>
    </rPh>
    <rPh sb="118" eb="120">
      <t>バアイ</t>
    </rPh>
    <rPh sb="128" eb="130">
      <t>リョウショウ</t>
    </rPh>
    <phoneticPr fontId="1"/>
  </si>
  <si>
    <t>たんぽぽ指定居宅介護支援事業所</t>
  </si>
  <si>
    <t>伊勢市北地域包括支援センター</t>
    <rPh sb="0" eb="3">
      <t>イセシ</t>
    </rPh>
    <rPh sb="3" eb="8">
      <t>キタチイキホウカツ</t>
    </rPh>
    <rPh sb="8" eb="10">
      <t>シエン</t>
    </rPh>
    <phoneticPr fontId="1"/>
  </si>
  <si>
    <t>伊勢市五十鈴地域包括支援センター</t>
    <rPh sb="0" eb="11">
      <t>イセシイスズチイキホウカツシエン</t>
    </rPh>
    <phoneticPr fontId="1"/>
  </si>
  <si>
    <t>0596-65-5070</t>
    <phoneticPr fontId="1"/>
  </si>
  <si>
    <t>0596-65-5075</t>
    <phoneticPr fontId="1"/>
  </si>
  <si>
    <t>0596-20-5500</t>
    <phoneticPr fontId="1"/>
  </si>
  <si>
    <t>0596-23-0101</t>
    <phoneticPr fontId="1"/>
  </si>
  <si>
    <t>伊勢地区医師会 居宅介護支援事業所</t>
  </si>
  <si>
    <t>居宅介護支援事業所双寿園</t>
  </si>
  <si>
    <t>伊勢あさま苑 指定居宅介護支援事業所</t>
  </si>
  <si>
    <t>居宅介護支援事業所楽寿苑</t>
  </si>
  <si>
    <t>ＪＡ伊勢　介護相談センターひまわり</t>
  </si>
  <si>
    <t>医療法人全心会　伊勢ひかりケアプランセンター</t>
  </si>
  <si>
    <t>居宅介護支援事業所ほのぼの</t>
  </si>
  <si>
    <t>居宅介護支援事業所　絆</t>
  </si>
  <si>
    <t>ケアプラン　元気ひろば</t>
  </si>
  <si>
    <t>ケアフィットプランセンター</t>
  </si>
  <si>
    <t>アロハケアプラン</t>
  </si>
  <si>
    <t>居宅介護支援事業所高砂寮</t>
  </si>
  <si>
    <t>居宅介護支援事業所　ことり</t>
  </si>
  <si>
    <t>居宅介護支援事業所　Ｄｏ Ｍａ Ｎｉ</t>
  </si>
  <si>
    <t>あいあいケアプランセンター居宅介護支援事業所</t>
  </si>
  <si>
    <t>ひかりの橋ケアプランセンター</t>
  </si>
  <si>
    <t>居宅介護支援センター　ささえ愛い</t>
  </si>
  <si>
    <t>城田居宅介護支援事業所</t>
  </si>
  <si>
    <t>居宅介護支援事業所　長岡</t>
  </si>
  <si>
    <t>ケアプラン　すずや</t>
  </si>
  <si>
    <t>居宅介護支援事業所スマイルサークル</t>
  </si>
  <si>
    <t>くらし伊勢ケアプランセンター</t>
  </si>
  <si>
    <t>居宅介護支援事業所　グリーンリーフ</t>
  </si>
  <si>
    <t>さくら居宅介護支援事業所</t>
  </si>
  <si>
    <t>ケアプラン　リノ</t>
  </si>
  <si>
    <t>あおぞらケアプランセンター</t>
  </si>
  <si>
    <t>ケアプランほほえみ</t>
  </si>
  <si>
    <t>居宅介護支援事業所　ひだか</t>
  </si>
  <si>
    <t>ふたみ指定居宅介護支援センターシルバーケア豊壽園</t>
  </si>
  <si>
    <t>医療法人あんず会まつもとクリニック　あんず指定居宅介護支援事業所</t>
  </si>
  <si>
    <t>0596-65-7757</t>
  </si>
  <si>
    <t>0596-65-7758</t>
  </si>
  <si>
    <t>0596-20-2488</t>
  </si>
  <si>
    <t>0596-63-8182</t>
  </si>
  <si>
    <t>0596-23-9231</t>
  </si>
  <si>
    <t>0596-20-1152</t>
  </si>
  <si>
    <t>0596-20-2600</t>
  </si>
  <si>
    <t>0596-23-0777</t>
  </si>
  <si>
    <t>0596-23-5858</t>
  </si>
  <si>
    <t>0596-63-6095</t>
  </si>
  <si>
    <t>0596-20-8008</t>
  </si>
  <si>
    <t>0596-21-2223</t>
  </si>
  <si>
    <t>0596-63-5371</t>
  </si>
  <si>
    <t>0596-63-8857</t>
  </si>
  <si>
    <t>0596-20-6001</t>
  </si>
  <si>
    <t>0596-39-6020</t>
  </si>
  <si>
    <t>0596-39-6021</t>
  </si>
  <si>
    <t>0596-20-2750</t>
  </si>
  <si>
    <t>050-3457-7223</t>
  </si>
  <si>
    <t>0596-67-5543</t>
  </si>
  <si>
    <t>0596-67-7882</t>
  </si>
  <si>
    <t>0596-72-8086</t>
  </si>
  <si>
    <t>0596-72-8081</t>
  </si>
  <si>
    <t>0596-29-5017</t>
  </si>
  <si>
    <t>0596-29-2708</t>
  </si>
  <si>
    <t>0596-63-9986</t>
  </si>
  <si>
    <t>0596-63-9987</t>
  </si>
  <si>
    <t>090-8862-1068</t>
  </si>
  <si>
    <t>0596-34-2255</t>
  </si>
  <si>
    <t>0596-72-8626</t>
  </si>
  <si>
    <t>0596-72-8627</t>
  </si>
  <si>
    <t>0596-63-9366</t>
  </si>
  <si>
    <t>0596-63-9377</t>
  </si>
  <si>
    <t>0596-34-1250</t>
  </si>
  <si>
    <t>0596-34-1219</t>
  </si>
  <si>
    <t>0596-65-6464</t>
  </si>
  <si>
    <t>0596-65-6465</t>
  </si>
  <si>
    <t>0596-42-1664</t>
  </si>
  <si>
    <t>0596-42-1814</t>
  </si>
  <si>
    <t>0596-67-6158</t>
  </si>
  <si>
    <t>0596-67-6335</t>
  </si>
  <si>
    <t>070-2640-3179</t>
  </si>
  <si>
    <t>050-3852-3090</t>
  </si>
  <si>
    <t>0596-63-6874</t>
  </si>
  <si>
    <t>0596-63-6873</t>
  </si>
  <si>
    <t>0596-63-9997</t>
  </si>
  <si>
    <t>0596-63-9996</t>
  </si>
  <si>
    <t>0596-63-8816</t>
  </si>
  <si>
    <t>要介護度</t>
    <rPh sb="0" eb="4">
      <t>ヨウカイゴド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</si>
  <si>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</si>
  <si>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</si>
  <si>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</si>
  <si>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</si>
  <si>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</si>
  <si>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 ・ 非該当 ・ 支援１ ・ 支援２ ・ 介護１ ・ 介護２ ・ 介護３ ・ 介護４ ・ 介護５</t>
    <rPh sb="0" eb="3">
      <t>シンセイチュウ</t>
    </rPh>
    <rPh sb="6" eb="9">
      <t>ヒガイトウ</t>
    </rPh>
    <rPh sb="12" eb="14">
      <t>シエン</t>
    </rPh>
    <rPh sb="18" eb="20">
      <t>シエン</t>
    </rPh>
    <rPh sb="24" eb="26">
      <t>カイゴ</t>
    </rPh>
    <rPh sb="30" eb="32">
      <t>カイゴ</t>
    </rPh>
    <rPh sb="36" eb="38">
      <t>カイゴ</t>
    </rPh>
    <rPh sb="42" eb="44">
      <t>カイゴ</t>
    </rPh>
    <rPh sb="48" eb="50">
      <t>カイゴ</t>
    </rPh>
    <phoneticPr fontId="1"/>
  </si>
  <si>
    <t>フリガナ</t>
    <phoneticPr fontId="5"/>
  </si>
  <si>
    <t>伊勢社協　健幸倶楽部つどい</t>
  </si>
  <si>
    <t>①当事業所の伊勢市介護予防・日常生活支援総合事業体験利用、及び、介護保険通所介護体験利用は、お一人様1回に限ります。体験利用料は無料です。ただし、昼食をとられる場合には、昼食代金の実費をいただきます。</t>
    <rPh sb="1" eb="2">
      <t>トウ</t>
    </rPh>
    <rPh sb="2" eb="5">
      <t>ジギョウショ</t>
    </rPh>
    <rPh sb="6" eb="9">
      <t>イセシ</t>
    </rPh>
    <rPh sb="9" eb="11">
      <t>カイゴ</t>
    </rPh>
    <rPh sb="11" eb="13">
      <t>ヨボウ</t>
    </rPh>
    <rPh sb="14" eb="16">
      <t>ニチジョウ</t>
    </rPh>
    <rPh sb="16" eb="18">
      <t>セイカツ</t>
    </rPh>
    <rPh sb="18" eb="20">
      <t>シエン</t>
    </rPh>
    <rPh sb="20" eb="22">
      <t>ソウゴウ</t>
    </rPh>
    <rPh sb="22" eb="24">
      <t>ジギョウ</t>
    </rPh>
    <rPh sb="24" eb="26">
      <t>タイケン</t>
    </rPh>
    <rPh sb="26" eb="28">
      <t>リヨウ</t>
    </rPh>
    <rPh sb="29" eb="30">
      <t>オヨ</t>
    </rPh>
    <rPh sb="32" eb="40">
      <t>カイゴホケンツウショカイゴ</t>
    </rPh>
    <rPh sb="40" eb="44">
      <t>タイケンリヨウ</t>
    </rPh>
    <rPh sb="47" eb="49">
      <t>イチニン</t>
    </rPh>
    <rPh sb="49" eb="50">
      <t>サマ</t>
    </rPh>
    <rPh sb="51" eb="52">
      <t>カイ</t>
    </rPh>
    <rPh sb="53" eb="54">
      <t>カギ</t>
    </rPh>
    <rPh sb="58" eb="60">
      <t>タイケン</t>
    </rPh>
    <rPh sb="60" eb="62">
      <t>リヨウ</t>
    </rPh>
    <rPh sb="62" eb="63">
      <t>リョウ</t>
    </rPh>
    <rPh sb="64" eb="66">
      <t>ムリョウ</t>
    </rPh>
    <rPh sb="73" eb="75">
      <t>チュウショク</t>
    </rPh>
    <rPh sb="80" eb="82">
      <t>バアイ</t>
    </rPh>
    <rPh sb="85" eb="87">
      <t>チュウショク</t>
    </rPh>
    <rPh sb="87" eb="89">
      <t>ダイキン</t>
    </rPh>
    <rPh sb="90" eb="92">
      <t>ジッピ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</si>
</sst>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9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1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2" borderId="20" xfId="1" applyFill="1" applyBorder="1">
      <alignment vertical="center"/>
    </xf>
    <xf numFmtId="0" fontId="0" fillId="2" borderId="20" xfId="1" applyFont="1" applyFill="1" applyBorder="1">
      <alignment vertical="center"/>
    </xf>
    <xf numFmtId="0" fontId="6" fillId="0" borderId="0" xfId="1">
      <alignment vertical="center"/>
    </xf>
    <xf numFmtId="0" fontId="6" fillId="0" borderId="20" xfId="1" applyBorder="1">
      <alignment vertical="center"/>
    </xf>
    <xf numFmtId="0" fontId="8" fillId="0" borderId="0" xfId="1" applyFont="1">
      <alignment vertical="center"/>
    </xf>
    <xf numFmtId="0" fontId="6" fillId="0" borderId="20" xfId="1" quotePrefix="1" applyBorder="1" applyAlignment="1">
      <alignment wrapText="1"/>
    </xf>
    <xf numFmtId="0" fontId="6" fillId="0" borderId="20" xfId="1" applyBorder="1" applyAlignment="1">
      <alignment wrapText="1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shrinkToFit="1"/>
    </xf>
    <xf numFmtId="176" fontId="9" fillId="0" borderId="0" xfId="0" applyNumberFormat="1" applyFont="1">
      <alignment vertical="center"/>
    </xf>
    <xf numFmtId="0" fontId="10" fillId="0" borderId="18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/>
    <xf numFmtId="0" fontId="9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shrinkToFit="1"/>
    </xf>
    <xf numFmtId="0" fontId="4" fillId="0" borderId="1" xfId="0" applyFont="1" applyBorder="1" applyAlignment="1">
      <alignment horizontal="right"/>
    </xf>
    <xf numFmtId="0" fontId="4" fillId="0" borderId="28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2" xfId="0" applyFont="1" applyBorder="1" applyAlignment="1">
      <alignment horizontal="right" vertical="center" shrinkToFit="1"/>
    </xf>
    <xf numFmtId="0" fontId="4" fillId="0" borderId="22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19" xfId="0" applyFont="1" applyBorder="1">
      <alignment vertical="center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workbookViewId="0">
      <selection sqref="A1:T1"/>
    </sheetView>
  </sheetViews>
  <sheetFormatPr defaultRowHeight="14.25" x14ac:dyDescent="0.15"/>
  <cols>
    <col min="1" max="1" width="3.375" style="2" customWidth="1"/>
    <col min="2" max="2" width="4.125" style="2" customWidth="1"/>
    <col min="3" max="3" width="5.625" style="2" customWidth="1"/>
    <col min="4" max="4" width="3.125" style="2" customWidth="1"/>
    <col min="5" max="5" width="9.875" style="2" customWidth="1"/>
    <col min="6" max="6" width="4.625" style="2" customWidth="1"/>
    <col min="7" max="7" width="3.5" style="2" bestFit="1" customWidth="1"/>
    <col min="8" max="8" width="4.625" style="2" customWidth="1"/>
    <col min="9" max="9" width="3.5" style="2" customWidth="1"/>
    <col min="10" max="10" width="4.625" style="2" customWidth="1"/>
    <col min="11" max="11" width="3.5" style="2" customWidth="1"/>
    <col min="12" max="12" width="3.75" style="2" customWidth="1"/>
    <col min="13" max="13" width="11.5" style="2" customWidth="1"/>
    <col min="14" max="14" width="4.75" style="2" customWidth="1"/>
    <col min="15" max="15" width="4.625" style="2" customWidth="1"/>
    <col min="16" max="16" width="5" style="2" customWidth="1"/>
    <col min="17" max="17" width="4.625" style="2" customWidth="1"/>
    <col min="18" max="18" width="3.5" style="2" customWidth="1"/>
    <col min="19" max="19" width="3.5" style="2" bestFit="1" customWidth="1"/>
    <col min="20" max="20" width="2.5" style="2" customWidth="1"/>
    <col min="21" max="21" width="3.625" style="2" customWidth="1"/>
    <col min="22" max="22" width="9" style="25"/>
    <col min="23" max="23" width="15.375" style="25" hidden="1" customWidth="1"/>
    <col min="24" max="31" width="9" style="25" hidden="1" customWidth="1"/>
    <col min="32" max="16384" width="9" style="25"/>
  </cols>
  <sheetData>
    <row r="1" spans="1:31" ht="35.25" customHeight="1" x14ac:dyDescent="0.15">
      <c r="A1" s="81" t="s">
        <v>167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"/>
      <c r="W1" s="26" t="s">
        <v>28</v>
      </c>
      <c r="X1" s="26" t="s">
        <v>36</v>
      </c>
      <c r="Y1" s="26" t="s">
        <v>15</v>
      </c>
      <c r="Z1" s="26" t="s">
        <v>70</v>
      </c>
      <c r="AA1" s="26" t="s">
        <v>71</v>
      </c>
      <c r="AB1" s="26" t="s">
        <v>22</v>
      </c>
      <c r="AC1" s="26" t="s">
        <v>71</v>
      </c>
      <c r="AD1" s="26" t="s">
        <v>22</v>
      </c>
      <c r="AE1" s="26" t="s">
        <v>161</v>
      </c>
    </row>
    <row r="2" spans="1:31" ht="8.25" customHeight="1" x14ac:dyDescent="0.15">
      <c r="AC2" s="25">
        <f>MATCH(D21,Z3:Z62,0)</f>
        <v>10</v>
      </c>
    </row>
    <row r="3" spans="1:31" ht="18" customHeight="1" x14ac:dyDescent="0.15">
      <c r="A3" s="83" t="s">
        <v>270</v>
      </c>
      <c r="B3" s="83"/>
      <c r="C3" s="83"/>
      <c r="D3" s="83"/>
      <c r="E3" s="83"/>
      <c r="F3" s="83"/>
      <c r="G3" s="83"/>
      <c r="H3" s="83"/>
      <c r="I3" s="83"/>
      <c r="J3" s="34"/>
      <c r="K3" s="37" t="s">
        <v>1</v>
      </c>
      <c r="L3" s="3"/>
      <c r="W3" s="25" t="s">
        <v>174</v>
      </c>
      <c r="X3" s="25" t="s">
        <v>268</v>
      </c>
      <c r="Y3" s="25" t="s">
        <v>45</v>
      </c>
      <c r="Z3" s="114" t="str">
        <f>初期設定!A2</f>
        <v>伊勢社協 居宅介護支援事業所</v>
      </c>
      <c r="AA3" s="114" t="str">
        <f>初期設定!B2</f>
        <v>0596-22-6617</v>
      </c>
      <c r="AB3" s="114" t="str">
        <f>初期設定!C2</f>
        <v>0596-22-6604</v>
      </c>
      <c r="AE3" s="25" t="str">
        <f>初期設定!E2</f>
        <v>伊勢社協　健幸倶楽部つどい</v>
      </c>
    </row>
    <row r="4" spans="1:31" ht="8.25" customHeight="1" x14ac:dyDescent="0.15">
      <c r="A4" s="4"/>
      <c r="B4" s="27"/>
      <c r="C4" s="27"/>
      <c r="D4" s="27"/>
      <c r="E4" s="27"/>
      <c r="F4" s="27"/>
      <c r="G4" s="27"/>
      <c r="H4" s="5"/>
      <c r="I4" s="4"/>
      <c r="J4" s="4"/>
      <c r="K4" s="3"/>
      <c r="L4" s="3"/>
      <c r="W4" s="28">
        <f ca="1">TODAY()</f>
        <v>45581</v>
      </c>
      <c r="X4" s="25" t="s">
        <v>166</v>
      </c>
      <c r="Y4" s="25" t="s">
        <v>46</v>
      </c>
      <c r="Z4" s="114" t="str">
        <f>初期設定!A3</f>
        <v>伊勢社協 二見居宅介護支援事業所</v>
      </c>
      <c r="AA4" s="114" t="str">
        <f>初期設定!B3</f>
        <v>0596-43-5551</v>
      </c>
      <c r="AB4" s="114" t="str">
        <f>初期設定!C3</f>
        <v>0596-43-4427</v>
      </c>
      <c r="AC4" s="25">
        <f>IF(ISERROR(AC2)=TRUE,"",INDEX(AA3:AA62,AC2,1))</f>
        <v>0</v>
      </c>
      <c r="AD4" s="25">
        <f>IF(ISERROR(AC2)=TRUE,"",INDEX(AB3:AB62,AC2,1))</f>
        <v>0</v>
      </c>
      <c r="AE4" s="25">
        <f>初期設定!E3</f>
        <v>0</v>
      </c>
    </row>
    <row r="5" spans="1:31" ht="20.100000000000001" customHeight="1" thickBot="1" x14ac:dyDescent="0.2">
      <c r="A5" s="2" t="s">
        <v>27</v>
      </c>
      <c r="X5" s="25" t="s">
        <v>173</v>
      </c>
      <c r="Y5" s="25" t="s">
        <v>47</v>
      </c>
      <c r="Z5" s="114" t="str">
        <f>初期設定!A4</f>
        <v>伊勢社協 小俣居宅介護支援事業所</v>
      </c>
      <c r="AA5" s="114" t="str">
        <f>初期設定!B4</f>
        <v>0596-27-0509</v>
      </c>
      <c r="AB5" s="114" t="str">
        <f>初期設定!C4</f>
        <v>0596-27-0570</v>
      </c>
      <c r="AE5" s="25">
        <f>初期設定!E4</f>
        <v>0</v>
      </c>
    </row>
    <row r="6" spans="1:31" ht="24.95" customHeight="1" x14ac:dyDescent="0.15">
      <c r="B6" s="74" t="s">
        <v>0</v>
      </c>
      <c r="C6" s="75"/>
      <c r="D6" s="52"/>
      <c r="E6" s="53"/>
      <c r="F6" s="53"/>
      <c r="G6" s="53"/>
      <c r="H6" s="53"/>
      <c r="I6" s="54"/>
      <c r="J6" s="115" t="s">
        <v>4</v>
      </c>
      <c r="K6" s="116"/>
      <c r="L6" s="117"/>
      <c r="M6" s="109" t="s">
        <v>5</v>
      </c>
      <c r="N6" s="110"/>
      <c r="O6" s="110"/>
      <c r="P6" s="110"/>
      <c r="Q6" s="110"/>
      <c r="R6" s="111"/>
      <c r="S6" s="112"/>
      <c r="W6" s="26" t="s">
        <v>6</v>
      </c>
      <c r="X6" s="25" t="s">
        <v>168</v>
      </c>
      <c r="Y6" s="25" t="s">
        <v>48</v>
      </c>
      <c r="Z6" s="114" t="str">
        <f>初期設定!A5</f>
        <v>伊勢市中部地域包括支援センター</v>
      </c>
      <c r="AA6" s="114" t="str">
        <f>初期設定!B5</f>
        <v>0596-27-2424</v>
      </c>
      <c r="AB6" s="114" t="str">
        <f>初期設定!C5</f>
        <v xml:space="preserve"> 0596-27-2412 </v>
      </c>
      <c r="AE6" s="25">
        <f>初期設定!E5</f>
        <v>0</v>
      </c>
    </row>
    <row r="7" spans="1:31" ht="24.95" customHeight="1" x14ac:dyDescent="0.15">
      <c r="B7" s="107" t="s">
        <v>269</v>
      </c>
      <c r="C7" s="118"/>
      <c r="D7" s="108"/>
      <c r="E7" s="119"/>
      <c r="F7" s="119"/>
      <c r="G7" s="119"/>
      <c r="H7" s="119"/>
      <c r="I7" s="120"/>
      <c r="J7" s="113" t="s">
        <v>6</v>
      </c>
      <c r="K7" s="121"/>
      <c r="L7" s="122"/>
      <c r="M7" s="8" t="s">
        <v>7</v>
      </c>
      <c r="N7" s="88" t="s">
        <v>8</v>
      </c>
      <c r="O7" s="89"/>
      <c r="P7" s="88" t="s">
        <v>32</v>
      </c>
      <c r="Q7" s="90"/>
      <c r="R7" s="90"/>
      <c r="S7" s="91"/>
      <c r="X7" s="25" t="s">
        <v>169</v>
      </c>
      <c r="Y7" s="25" t="s">
        <v>49</v>
      </c>
      <c r="Z7" s="114" t="str">
        <f>初期設定!A6</f>
        <v>伊勢市西地域包括支援センター</v>
      </c>
      <c r="AA7" s="114" t="str">
        <f>初期設定!B6</f>
        <v>0596-20-5055</v>
      </c>
      <c r="AB7" s="114" t="str">
        <f>初期設定!C6</f>
        <v>0596-20-6604</v>
      </c>
      <c r="AE7" s="25">
        <f>初期設定!E6</f>
        <v>0</v>
      </c>
    </row>
    <row r="8" spans="1:31" ht="24.95" customHeight="1" x14ac:dyDescent="0.15">
      <c r="B8" s="107" t="s">
        <v>262</v>
      </c>
      <c r="C8" s="120"/>
      <c r="D8" s="108" t="s">
        <v>268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3"/>
      <c r="W8" s="25" t="s">
        <v>29</v>
      </c>
      <c r="X8" s="25" t="s">
        <v>263</v>
      </c>
      <c r="Z8" s="114" t="str">
        <f>初期設定!A7</f>
        <v>伊勢市東地域包括支援センター</v>
      </c>
      <c r="AA8" s="114" t="str">
        <f>初期設定!B7</f>
        <v>0596-44-1165</v>
      </c>
      <c r="AB8" s="114" t="str">
        <f>初期設定!C7</f>
        <v>0596-44-1365</v>
      </c>
      <c r="AE8" s="25">
        <f>初期設定!E7</f>
        <v>0</v>
      </c>
    </row>
    <row r="9" spans="1:31" ht="24.95" customHeight="1" x14ac:dyDescent="0.15">
      <c r="B9" s="76" t="s">
        <v>2</v>
      </c>
      <c r="C9" s="77"/>
      <c r="D9" s="42" t="s">
        <v>13</v>
      </c>
      <c r="E9" s="7"/>
      <c r="F9" s="84" t="s">
        <v>3</v>
      </c>
      <c r="G9" s="84"/>
      <c r="H9" s="85"/>
      <c r="I9" s="86"/>
      <c r="J9" s="86"/>
      <c r="K9" s="86"/>
      <c r="L9" s="86"/>
      <c r="M9" s="86"/>
      <c r="N9" s="86"/>
      <c r="O9" s="86"/>
      <c r="P9" s="86"/>
      <c r="Q9" s="86"/>
      <c r="R9" s="86"/>
      <c r="S9" s="87"/>
      <c r="W9" s="25" t="str">
        <f ca="1">IF(CELL("type",M6)="v",CONCATENATE("満",IF(CELL("type",O29)="v",INT((O29-M6)/365.25),INT((W4-M6)/365.25)),"歳"),"")</f>
        <v/>
      </c>
      <c r="X9" s="25" t="s">
        <v>264</v>
      </c>
      <c r="Y9" s="25" t="s">
        <v>50</v>
      </c>
      <c r="Z9" s="114" t="str">
        <f>初期設定!A8</f>
        <v>伊勢市南地域包括支援センター</v>
      </c>
      <c r="AA9" s="114" t="str">
        <f>初期設定!B8</f>
        <v>0596-21-0080</v>
      </c>
      <c r="AB9" s="114" t="str">
        <f>初期設定!C8</f>
        <v>0596-22-6011</v>
      </c>
    </row>
    <row r="10" spans="1:31" ht="24.95" customHeight="1" x14ac:dyDescent="0.15">
      <c r="B10" s="76" t="s">
        <v>9</v>
      </c>
      <c r="C10" s="77"/>
      <c r="D10" s="92"/>
      <c r="E10" s="93"/>
      <c r="F10" s="93"/>
      <c r="G10" s="94"/>
      <c r="H10" s="95" t="s">
        <v>10</v>
      </c>
      <c r="I10" s="96"/>
      <c r="J10" s="95"/>
      <c r="K10" s="97"/>
      <c r="L10" s="97"/>
      <c r="M10" s="97"/>
      <c r="N10" s="100" t="s">
        <v>11</v>
      </c>
      <c r="O10" s="101"/>
      <c r="P10" s="97"/>
      <c r="Q10" s="97"/>
      <c r="R10" s="97"/>
      <c r="S10" s="102"/>
      <c r="X10" s="25" t="s">
        <v>265</v>
      </c>
      <c r="Y10" s="25" t="s">
        <v>51</v>
      </c>
      <c r="Z10" s="114" t="str">
        <f>初期設定!A9</f>
        <v>伊勢市北地域包括支援センター</v>
      </c>
      <c r="AA10" s="114" t="str">
        <f>初期設定!B9</f>
        <v>0596-65-5070</v>
      </c>
      <c r="AB10" s="114" t="str">
        <f>初期設定!C9</f>
        <v>0596-65-5075</v>
      </c>
    </row>
    <row r="11" spans="1:31" ht="24.95" customHeight="1" x14ac:dyDescent="0.15">
      <c r="B11" s="12" t="s">
        <v>163</v>
      </c>
      <c r="C11" s="9"/>
      <c r="D11" s="10"/>
      <c r="E11" s="38"/>
      <c r="F11" s="38"/>
      <c r="G11" s="29"/>
      <c r="H11" s="38"/>
      <c r="I11" s="29"/>
      <c r="J11" s="30"/>
      <c r="K11" s="38"/>
      <c r="L11" s="38"/>
      <c r="M11" s="38"/>
      <c r="N11" s="31"/>
      <c r="O11" s="31"/>
      <c r="P11" s="38"/>
      <c r="Q11" s="38"/>
      <c r="R11" s="38"/>
      <c r="S11" s="39"/>
      <c r="X11" s="25" t="s">
        <v>266</v>
      </c>
      <c r="Y11" s="25" t="s">
        <v>52</v>
      </c>
      <c r="Z11" s="114" t="str">
        <f>初期設定!A10</f>
        <v>伊勢市五十鈴地域包括支援センター</v>
      </c>
      <c r="AA11" s="114" t="str">
        <f>初期設定!B10</f>
        <v>0596-20-5500</v>
      </c>
      <c r="AB11" s="114" t="str">
        <f>初期設定!C10</f>
        <v>0596-23-0101</v>
      </c>
    </row>
    <row r="12" spans="1:31" ht="57" customHeight="1" thickBot="1" x14ac:dyDescent="0.2">
      <c r="B12" s="103"/>
      <c r="C12" s="10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6"/>
      <c r="W12" s="26" t="s">
        <v>30</v>
      </c>
      <c r="X12" s="25" t="s">
        <v>267</v>
      </c>
      <c r="Y12" s="25" t="s">
        <v>53</v>
      </c>
      <c r="Z12" s="114">
        <f>初期設定!A11</f>
        <v>0</v>
      </c>
      <c r="AA12" s="114">
        <f>初期設定!B11</f>
        <v>0</v>
      </c>
      <c r="AB12" s="114">
        <f>初期設定!C11</f>
        <v>0</v>
      </c>
    </row>
    <row r="13" spans="1:31" ht="15" customHeight="1" x14ac:dyDescent="0.15">
      <c r="B13" s="6"/>
      <c r="C13" s="6"/>
      <c r="D13" s="6"/>
      <c r="E13" s="25"/>
      <c r="F13" s="25"/>
      <c r="G13" s="25"/>
      <c r="H13" s="32"/>
      <c r="I13" s="25"/>
      <c r="J13" s="32"/>
      <c r="K13" s="25"/>
      <c r="L13" s="25"/>
      <c r="M13" s="25"/>
      <c r="N13" s="33"/>
      <c r="O13" s="33"/>
      <c r="P13" s="25"/>
      <c r="Q13" s="25"/>
      <c r="R13" s="25"/>
      <c r="S13" s="25"/>
      <c r="Y13" s="25" t="s">
        <v>54</v>
      </c>
      <c r="Z13" s="114" t="str">
        <f>初期設定!A12</f>
        <v>田中ケアプランセンター</v>
      </c>
      <c r="AA13" s="114" t="str">
        <f>初期設定!B12</f>
        <v>0596-65-7757</v>
      </c>
      <c r="AB13" s="114" t="str">
        <f>初期設定!C12</f>
        <v>0596-65-7758</v>
      </c>
    </row>
    <row r="14" spans="1:31" ht="20.100000000000001" customHeight="1" thickBot="1" x14ac:dyDescent="0.2">
      <c r="A14" s="2" t="s">
        <v>12</v>
      </c>
      <c r="B14" s="6"/>
      <c r="C14" s="6"/>
      <c r="D14" s="6"/>
      <c r="E14" s="25"/>
      <c r="F14" s="25"/>
      <c r="G14" s="25"/>
      <c r="H14" s="25"/>
      <c r="I14" s="32"/>
      <c r="J14" s="32"/>
      <c r="K14" s="25"/>
      <c r="L14" s="25"/>
      <c r="M14" s="25"/>
      <c r="N14" s="25"/>
      <c r="O14" s="25"/>
      <c r="P14" s="25"/>
      <c r="Q14" s="25"/>
      <c r="R14" s="25"/>
      <c r="S14" s="25"/>
      <c r="W14" s="25" t="s">
        <v>31</v>
      </c>
      <c r="X14" s="25" t="s">
        <v>37</v>
      </c>
      <c r="Y14" s="25" t="s">
        <v>55</v>
      </c>
      <c r="Z14" s="114" t="str">
        <f>初期設定!A13</f>
        <v>伊勢地区医師会 居宅介護支援事業所</v>
      </c>
      <c r="AA14" s="114" t="str">
        <f>初期設定!B13</f>
        <v>0596-27-6711</v>
      </c>
      <c r="AB14" s="114" t="str">
        <f>初期設定!C13</f>
        <v>0596-27-6838</v>
      </c>
    </row>
    <row r="15" spans="1:31" ht="24.95" customHeight="1" x14ac:dyDescent="0.15">
      <c r="B15" s="78" t="s">
        <v>18</v>
      </c>
      <c r="C15" s="41" t="s">
        <v>14</v>
      </c>
      <c r="D15" s="52"/>
      <c r="E15" s="62"/>
      <c r="F15" s="63"/>
      <c r="G15" s="64" t="s">
        <v>16</v>
      </c>
      <c r="H15" s="65"/>
      <c r="I15" s="66"/>
      <c r="J15" s="67"/>
      <c r="K15" s="67"/>
      <c r="L15" s="67"/>
      <c r="M15" s="67"/>
      <c r="N15" s="64" t="s">
        <v>17</v>
      </c>
      <c r="O15" s="66"/>
      <c r="P15" s="67"/>
      <c r="Q15" s="67"/>
      <c r="R15" s="67"/>
      <c r="S15" s="68"/>
      <c r="W15" s="28"/>
      <c r="X15" s="25" t="s">
        <v>170</v>
      </c>
      <c r="Y15" s="25" t="s">
        <v>56</v>
      </c>
      <c r="Z15" s="114" t="str">
        <f>初期設定!A14</f>
        <v>海野指定居宅介護支援センター</v>
      </c>
      <c r="AA15" s="114" t="str">
        <f>初期設定!B14</f>
        <v>0596-20-2488</v>
      </c>
      <c r="AB15" s="114" t="str">
        <f>初期設定!C14</f>
        <v>0596-63-8182</v>
      </c>
    </row>
    <row r="16" spans="1:31" ht="24.95" customHeight="1" thickBot="1" x14ac:dyDescent="0.2">
      <c r="B16" s="79"/>
      <c r="C16" s="16" t="s">
        <v>2</v>
      </c>
      <c r="D16" s="42" t="s">
        <v>13</v>
      </c>
      <c r="E16" s="7"/>
      <c r="F16" s="69"/>
      <c r="G16" s="69"/>
      <c r="H16" s="70"/>
      <c r="I16" s="59"/>
      <c r="J16" s="59"/>
      <c r="K16" s="59"/>
      <c r="L16" s="59"/>
      <c r="M16" s="59"/>
      <c r="N16" s="61"/>
      <c r="O16" s="98" t="s">
        <v>15</v>
      </c>
      <c r="P16" s="99"/>
      <c r="Q16" s="73"/>
      <c r="R16" s="59"/>
      <c r="S16" s="60"/>
      <c r="W16" s="26" t="s">
        <v>8</v>
      </c>
      <c r="Y16" s="25" t="s">
        <v>57</v>
      </c>
      <c r="Z16" s="114" t="str">
        <f>初期設定!A15</f>
        <v>神路園 居宅介護支援事業所</v>
      </c>
      <c r="AA16" s="114" t="str">
        <f>初期設定!B15</f>
        <v>0596-22-6012</v>
      </c>
      <c r="AB16" s="114" t="str">
        <f>初期設定!C15</f>
        <v>0596-22-6011</v>
      </c>
    </row>
    <row r="17" spans="1:28" ht="24.95" customHeight="1" x14ac:dyDescent="0.15">
      <c r="B17" s="78" t="s">
        <v>19</v>
      </c>
      <c r="C17" s="41" t="s">
        <v>14</v>
      </c>
      <c r="D17" s="52"/>
      <c r="E17" s="62"/>
      <c r="F17" s="63"/>
      <c r="G17" s="64" t="s">
        <v>16</v>
      </c>
      <c r="H17" s="65"/>
      <c r="I17" s="66"/>
      <c r="J17" s="67"/>
      <c r="K17" s="67"/>
      <c r="L17" s="67"/>
      <c r="M17" s="67"/>
      <c r="N17" s="64" t="s">
        <v>17</v>
      </c>
      <c r="O17" s="66"/>
      <c r="P17" s="67"/>
      <c r="Q17" s="67"/>
      <c r="R17" s="67"/>
      <c r="S17" s="68"/>
      <c r="Y17" s="25" t="s">
        <v>58</v>
      </c>
      <c r="Z17" s="114" t="str">
        <f>初期設定!A16</f>
        <v>居宅介護支援事業所双寿園</v>
      </c>
      <c r="AA17" s="114" t="str">
        <f>初期設定!B16</f>
        <v>0596-23-9231</v>
      </c>
      <c r="AB17" s="114" t="str">
        <f>初期設定!C16</f>
        <v>0596-23-9227</v>
      </c>
    </row>
    <row r="18" spans="1:28" ht="24.95" customHeight="1" thickBot="1" x14ac:dyDescent="0.2">
      <c r="B18" s="80"/>
      <c r="C18" s="15" t="s">
        <v>2</v>
      </c>
      <c r="D18" s="11" t="s">
        <v>13</v>
      </c>
      <c r="E18" s="14"/>
      <c r="F18" s="69"/>
      <c r="G18" s="69"/>
      <c r="H18" s="70"/>
      <c r="I18" s="59"/>
      <c r="J18" s="59"/>
      <c r="K18" s="59"/>
      <c r="L18" s="59"/>
      <c r="M18" s="59"/>
      <c r="N18" s="61"/>
      <c r="O18" s="71" t="s">
        <v>15</v>
      </c>
      <c r="P18" s="72"/>
      <c r="Q18" s="73"/>
      <c r="R18" s="59"/>
      <c r="S18" s="60"/>
      <c r="W18" s="25" t="s">
        <v>33</v>
      </c>
      <c r="Y18" s="25" t="s">
        <v>59</v>
      </c>
      <c r="Z18" s="114" t="str">
        <f>初期設定!A17</f>
        <v>高見指定居宅介護支援センター</v>
      </c>
      <c r="AA18" s="114" t="str">
        <f>初期設定!B17</f>
        <v>0596-22-3535</v>
      </c>
      <c r="AB18" s="114" t="str">
        <f>初期設定!C17</f>
        <v>0596-20-1152</v>
      </c>
    </row>
    <row r="19" spans="1:28" ht="8.25" customHeight="1" x14ac:dyDescent="0.15">
      <c r="W19" s="25" t="s">
        <v>34</v>
      </c>
      <c r="Y19" s="25" t="s">
        <v>60</v>
      </c>
      <c r="Z19" s="114" t="str">
        <f>初期設定!A18</f>
        <v>山咲苑居宅介護支援事業所</v>
      </c>
      <c r="AA19" s="114" t="str">
        <f>初期設定!B18</f>
        <v>0596-26-2600</v>
      </c>
      <c r="AB19" s="114" t="str">
        <f>初期設定!C18</f>
        <v>0596-26-2611</v>
      </c>
    </row>
    <row r="20" spans="1:28" ht="20.100000000000001" customHeight="1" thickBot="1" x14ac:dyDescent="0.2">
      <c r="A20" s="2" t="s">
        <v>171</v>
      </c>
      <c r="B20" s="6"/>
      <c r="C20" s="6"/>
      <c r="D20" s="6"/>
      <c r="E20" s="25"/>
      <c r="F20" s="25"/>
      <c r="G20" s="25"/>
      <c r="H20" s="25"/>
      <c r="I20" s="32"/>
      <c r="J20" s="32"/>
      <c r="K20" s="25"/>
      <c r="L20" s="25"/>
      <c r="M20" s="25"/>
      <c r="N20" s="25"/>
      <c r="O20" s="25"/>
      <c r="P20" s="25"/>
      <c r="Q20" s="25"/>
      <c r="R20" s="25"/>
      <c r="S20" s="25"/>
      <c r="W20" s="25" t="s">
        <v>35</v>
      </c>
      <c r="Y20" s="25" t="s">
        <v>61</v>
      </c>
      <c r="Z20" s="114" t="str">
        <f>初期設定!A19</f>
        <v>白百合園 居宅介護支援事業所</v>
      </c>
      <c r="AA20" s="114" t="str">
        <f>初期設定!B19</f>
        <v>0596-27-1511</v>
      </c>
      <c r="AB20" s="114" t="str">
        <f>初期設定!C19</f>
        <v>0596-27-2188</v>
      </c>
    </row>
    <row r="21" spans="1:28" ht="24.95" customHeight="1" x14ac:dyDescent="0.15">
      <c r="B21" s="50" t="s">
        <v>20</v>
      </c>
      <c r="C21" s="51"/>
      <c r="D21" s="52"/>
      <c r="E21" s="53"/>
      <c r="F21" s="53"/>
      <c r="G21" s="53"/>
      <c r="H21" s="53"/>
      <c r="I21" s="53"/>
      <c r="J21" s="53"/>
      <c r="K21" s="53"/>
      <c r="L21" s="54"/>
      <c r="M21" s="17" t="s">
        <v>21</v>
      </c>
      <c r="N21" s="52"/>
      <c r="O21" s="53"/>
      <c r="P21" s="53"/>
      <c r="Q21" s="53"/>
      <c r="R21" s="53"/>
      <c r="S21" s="55"/>
      <c r="Y21" s="25" t="s">
        <v>62</v>
      </c>
      <c r="Z21" s="114" t="str">
        <f>初期設定!A20</f>
        <v>正邦苑指定居宅介護支援事業所</v>
      </c>
      <c r="AA21" s="114" t="str">
        <f>初期設定!B20</f>
        <v>0596-38-1800</v>
      </c>
      <c r="AB21" s="114" t="str">
        <f>初期設定!C20</f>
        <v>0596-37-7488</v>
      </c>
    </row>
    <row r="22" spans="1:28" ht="24.95" customHeight="1" thickBot="1" x14ac:dyDescent="0.2">
      <c r="B22" s="56" t="s">
        <v>172</v>
      </c>
      <c r="C22" s="57"/>
      <c r="D22" s="58"/>
      <c r="E22" s="59"/>
      <c r="F22" s="59"/>
      <c r="G22" s="59"/>
      <c r="H22" s="59"/>
      <c r="I22" s="59"/>
      <c r="J22" s="59"/>
      <c r="K22" s="59"/>
      <c r="L22" s="61"/>
      <c r="M22" s="13" t="s">
        <v>22</v>
      </c>
      <c r="N22" s="58"/>
      <c r="O22" s="59"/>
      <c r="P22" s="59"/>
      <c r="Q22" s="59"/>
      <c r="R22" s="59"/>
      <c r="S22" s="60"/>
      <c r="W22" s="26" t="s">
        <v>38</v>
      </c>
      <c r="Y22" s="25" t="s">
        <v>63</v>
      </c>
      <c r="Z22" s="114" t="str">
        <f>初期設定!A21</f>
        <v>森伸 居宅介護支援センター</v>
      </c>
      <c r="AA22" s="114" t="str">
        <f>初期設定!B21</f>
        <v>0596-20-2600</v>
      </c>
      <c r="AB22" s="114" t="str">
        <f>初期設定!C21</f>
        <v>0596-23-0777</v>
      </c>
    </row>
    <row r="23" spans="1:28" ht="8.25" customHeight="1" x14ac:dyDescent="0.15">
      <c r="Y23" s="25" t="s">
        <v>64</v>
      </c>
      <c r="Z23" s="114" t="str">
        <f>初期設定!A22</f>
        <v>伊勢あさま苑 指定居宅介護支援事業所</v>
      </c>
      <c r="AA23" s="114" t="str">
        <f>初期設定!B22</f>
        <v>0596-20-5511</v>
      </c>
      <c r="AB23" s="114" t="str">
        <f>初期設定!C22</f>
        <v>0596-20-5577</v>
      </c>
    </row>
    <row r="24" spans="1:28" ht="20.100000000000001" customHeight="1" x14ac:dyDescent="0.15">
      <c r="A24" s="2" t="s">
        <v>23</v>
      </c>
      <c r="W24" s="25" t="s">
        <v>3</v>
      </c>
      <c r="Y24" s="25" t="s">
        <v>65</v>
      </c>
      <c r="Z24" s="114" t="str">
        <f>初期設定!A23</f>
        <v>居宅介護支援事業センター オアシス</v>
      </c>
      <c r="AA24" s="114" t="str">
        <f>初期設定!B23</f>
        <v>0596-20-6330</v>
      </c>
      <c r="AB24" s="114" t="str">
        <f>初期設定!C23</f>
        <v>0596-20-6561</v>
      </c>
    </row>
    <row r="25" spans="1:28" ht="48" customHeight="1" x14ac:dyDescent="0.15">
      <c r="B25" s="47" t="s">
        <v>271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W25" s="25" t="s">
        <v>39</v>
      </c>
      <c r="Z25" s="114" t="str">
        <f>初期設定!A24</f>
        <v>居宅介護支援事業所楽寿苑</v>
      </c>
      <c r="AA25" s="114" t="str">
        <f>初期設定!B24</f>
        <v>0596-31-0030</v>
      </c>
      <c r="AB25" s="114" t="str">
        <f>初期設定!C24</f>
        <v>0596-36-6188</v>
      </c>
    </row>
    <row r="26" spans="1:28" ht="20.100000000000001" customHeight="1" x14ac:dyDescent="0.15">
      <c r="B26" s="48" t="s">
        <v>175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W26" s="25" t="s">
        <v>40</v>
      </c>
      <c r="Z26" s="114" t="str">
        <f>初期設定!A25</f>
        <v>ＪＡ伊勢　介護相談センターひまわり</v>
      </c>
      <c r="AA26" s="114" t="str">
        <f>初期設定!B25</f>
        <v>0596-20-5566</v>
      </c>
      <c r="AB26" s="114" t="str">
        <f>初期設定!C25</f>
        <v>0596-20-5001</v>
      </c>
    </row>
    <row r="27" spans="1:28" ht="66" customHeight="1" x14ac:dyDescent="0.15">
      <c r="A27" s="36"/>
      <c r="B27" s="47" t="s">
        <v>176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W27" s="25" t="s">
        <v>41</v>
      </c>
      <c r="Z27" s="114" t="str">
        <f>初期設定!A26</f>
        <v>ケアプラン　なごやか</v>
      </c>
      <c r="AA27" s="114" t="str">
        <f>初期設定!B26</f>
        <v>0596-31-1330</v>
      </c>
      <c r="AB27" s="114" t="str">
        <f>初期設定!C26</f>
        <v>0596-31-1331</v>
      </c>
    </row>
    <row r="28" spans="1:28" x14ac:dyDescent="0.15">
      <c r="W28" s="25" t="s">
        <v>42</v>
      </c>
      <c r="Z28" s="114" t="str">
        <f>初期設定!A27</f>
        <v>あいはーと居宅介護支援事業所</v>
      </c>
      <c r="AA28" s="114" t="str">
        <f>初期設定!B27</f>
        <v>0596-20-1810</v>
      </c>
      <c r="AB28" s="114" t="str">
        <f>初期設定!C27</f>
        <v>0596-20-1811</v>
      </c>
    </row>
    <row r="29" spans="1:28" ht="15" customHeight="1" x14ac:dyDescent="0.15">
      <c r="O29" s="82" t="s">
        <v>174</v>
      </c>
      <c r="P29" s="82"/>
      <c r="Q29" s="82"/>
      <c r="R29" s="82"/>
      <c r="S29" s="82"/>
      <c r="T29" s="82"/>
      <c r="W29" s="25" t="s">
        <v>43</v>
      </c>
      <c r="Z29" s="114" t="str">
        <f>初期設定!A28</f>
        <v>エフ・ケアプランセンター</v>
      </c>
      <c r="AA29" s="114" t="str">
        <f>初期設定!B28</f>
        <v>0596-28-1108</v>
      </c>
      <c r="AB29" s="114" t="str">
        <f>初期設定!C28</f>
        <v>0596-20-7274</v>
      </c>
    </row>
    <row r="30" spans="1:28" ht="19.5" customHeight="1" x14ac:dyDescent="0.15">
      <c r="A30" s="2" t="s">
        <v>24</v>
      </c>
      <c r="U30" s="40"/>
      <c r="W30" s="25" t="s">
        <v>44</v>
      </c>
      <c r="Z30" s="114" t="str">
        <f>初期設定!A29</f>
        <v>医療法人全心会　伊勢ひかりケアプランセンター</v>
      </c>
      <c r="AA30" s="114" t="str">
        <f>初期設定!B29</f>
        <v>0596-64-8500</v>
      </c>
      <c r="AB30" s="114" t="str">
        <f>初期設定!C29</f>
        <v>0596-64-8501</v>
      </c>
    </row>
    <row r="31" spans="1:28" ht="24.75" customHeight="1" x14ac:dyDescent="0.15">
      <c r="B31" s="3" t="s">
        <v>25</v>
      </c>
      <c r="C31" s="3"/>
      <c r="D31" s="3"/>
      <c r="E31" s="3"/>
      <c r="F31" s="44" t="s">
        <v>2</v>
      </c>
      <c r="G31" s="44"/>
      <c r="H31" s="49" t="s">
        <v>3</v>
      </c>
      <c r="I31" s="49"/>
      <c r="J31" s="44"/>
      <c r="K31" s="45"/>
      <c r="L31" s="45"/>
      <c r="M31" s="45"/>
      <c r="N31" s="45"/>
      <c r="O31" s="45"/>
      <c r="P31" s="45"/>
      <c r="Q31" s="45"/>
      <c r="R31" s="45"/>
      <c r="S31" s="45"/>
      <c r="T31" s="3"/>
      <c r="Z31" s="114" t="str">
        <f>初期設定!A30</f>
        <v>ふるさとケアセンター</v>
      </c>
      <c r="AA31" s="114" t="str">
        <f>初期設定!B30</f>
        <v>0596-20-7170</v>
      </c>
      <c r="AB31" s="114" t="str">
        <f>初期設定!C30</f>
        <v>0596-23-5858</v>
      </c>
    </row>
    <row r="32" spans="1:28" ht="30" customHeight="1" x14ac:dyDescent="0.15">
      <c r="B32" s="3"/>
      <c r="C32" s="3"/>
      <c r="D32" s="3"/>
      <c r="E32" s="3"/>
      <c r="F32" s="46" t="s">
        <v>14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35"/>
      <c r="T32" s="3"/>
      <c r="Z32" s="114" t="str">
        <f>初期設定!A31</f>
        <v>みやがわ居宅介護支援事業所</v>
      </c>
      <c r="AA32" s="114" t="str">
        <f>初期設定!B31</f>
        <v>0596-63-6136</v>
      </c>
      <c r="AB32" s="114" t="str">
        <f>初期設定!C31</f>
        <v>0596-63-6135</v>
      </c>
    </row>
    <row r="33" spans="2:28" ht="30" customHeight="1" x14ac:dyDescent="0.15">
      <c r="B33" s="3" t="s">
        <v>26</v>
      </c>
      <c r="C33" s="3"/>
      <c r="D33" s="3"/>
      <c r="E33" s="3"/>
      <c r="F33" s="46" t="s">
        <v>2</v>
      </c>
      <c r="G33" s="46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3"/>
      <c r="Z33" s="114" t="str">
        <f>初期設定!A32</f>
        <v>居宅介護支援センター「ゆう」</v>
      </c>
      <c r="AA33" s="114" t="str">
        <f>初期設定!B32</f>
        <v>0596-25-7527</v>
      </c>
      <c r="AB33" s="114" t="str">
        <f>初期設定!C32</f>
        <v>0596-25-7537</v>
      </c>
    </row>
    <row r="34" spans="2:28" ht="30" customHeight="1" x14ac:dyDescent="0.15">
      <c r="B34" s="3"/>
      <c r="C34" s="3"/>
      <c r="D34" s="3"/>
      <c r="E34" s="3"/>
      <c r="F34" s="46" t="s">
        <v>14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35"/>
      <c r="T34" s="3"/>
      <c r="Z34" s="114" t="str">
        <f>初期設定!A33</f>
        <v>あいぷらん在宅支援センター</v>
      </c>
      <c r="AA34" s="114" t="str">
        <f>初期設定!B33</f>
        <v>0596-63-5063</v>
      </c>
      <c r="AB34" s="114" t="str">
        <f>初期設定!C33</f>
        <v>0596-63-5064</v>
      </c>
    </row>
    <row r="35" spans="2:28" ht="30" customHeight="1" x14ac:dyDescent="0.15">
      <c r="Z35" s="114" t="str">
        <f>初期設定!A34</f>
        <v>居宅介護支援事業所ほのぼの</v>
      </c>
      <c r="AA35" s="114" t="str">
        <f>初期設定!B34</f>
        <v>0596-20-5211</v>
      </c>
      <c r="AB35" s="114" t="str">
        <f>初期設定!C34</f>
        <v>0596-63-6095</v>
      </c>
    </row>
    <row r="36" spans="2:28" ht="24.95" customHeight="1" x14ac:dyDescent="0.15">
      <c r="Z36" s="114" t="str">
        <f>初期設定!A35</f>
        <v>ケアプラン有明の里伊勢</v>
      </c>
      <c r="AA36" s="114" t="str">
        <f>初期設定!B35</f>
        <v>0596-29-2123</v>
      </c>
      <c r="AB36" s="114" t="str">
        <f>初期設定!C35</f>
        <v>0596-20-6570</v>
      </c>
    </row>
    <row r="37" spans="2:28" ht="24.95" customHeight="1" x14ac:dyDescent="0.15">
      <c r="Z37" s="114" t="str">
        <f>初期設定!A36</f>
        <v>居宅介護支援事業所　絆</v>
      </c>
      <c r="AA37" s="114" t="str">
        <f>初期設定!B36</f>
        <v>0596-20-8008</v>
      </c>
      <c r="AB37" s="114" t="str">
        <f>初期設定!C36</f>
        <v>0596-21-2223</v>
      </c>
    </row>
    <row r="38" spans="2:28" x14ac:dyDescent="0.15">
      <c r="Z38" s="114" t="str">
        <f>初期設定!A37</f>
        <v>ケアプラン　元気ひろば</v>
      </c>
      <c r="AA38" s="114" t="str">
        <f>初期設定!B37</f>
        <v>0596-64-8807</v>
      </c>
      <c r="AB38" s="114" t="str">
        <f>初期設定!C37</f>
        <v>0596-64-8991</v>
      </c>
    </row>
    <row r="39" spans="2:28" x14ac:dyDescent="0.15">
      <c r="Z39" s="114" t="str">
        <f>初期設定!A38</f>
        <v>ケアフィットプランセンター</v>
      </c>
      <c r="AA39" s="114" t="str">
        <f>初期設定!B38</f>
        <v>0596-20-1200</v>
      </c>
      <c r="AB39" s="114" t="str">
        <f>初期設定!C38</f>
        <v>0596-63-5371</v>
      </c>
    </row>
    <row r="40" spans="2:28" x14ac:dyDescent="0.15">
      <c r="Z40" s="114" t="str">
        <f>初期設定!A39</f>
        <v>アロハケアプラン</v>
      </c>
      <c r="AA40" s="114" t="str">
        <f>初期設定!B39</f>
        <v>0596-63-8857</v>
      </c>
      <c r="AB40" s="114" t="str">
        <f>初期設定!C39</f>
        <v>0596-20-6001</v>
      </c>
    </row>
    <row r="41" spans="2:28" x14ac:dyDescent="0.15">
      <c r="Z41" s="114" t="str">
        <f>初期設定!A40</f>
        <v>居宅介護支援事業所高砂寮</v>
      </c>
      <c r="AA41" s="114" t="str">
        <f>初期設定!B40</f>
        <v>0596-22-1165</v>
      </c>
      <c r="AB41" s="114" t="str">
        <f>初期設定!C40</f>
        <v>0596-27-3256</v>
      </c>
    </row>
    <row r="42" spans="2:28" x14ac:dyDescent="0.15">
      <c r="Z42" s="114" t="str">
        <f>初期設定!A41</f>
        <v>居宅介護支援事業所　ことり</v>
      </c>
      <c r="AA42" s="114" t="str">
        <f>初期設定!B41</f>
        <v>0596-39-6020</v>
      </c>
      <c r="AB42" s="114" t="str">
        <f>初期設定!C41</f>
        <v>0596-39-6021</v>
      </c>
    </row>
    <row r="43" spans="2:28" x14ac:dyDescent="0.15">
      <c r="Z43" s="114" t="str">
        <f>初期設定!A42</f>
        <v>居宅介護支援事業所　Ｄｏ Ｍａ Ｎｉ</v>
      </c>
      <c r="AA43" s="114" t="str">
        <f>初期設定!B42</f>
        <v>0596-20-2750</v>
      </c>
      <c r="AB43" s="114" t="str">
        <f>初期設定!C42</f>
        <v>050-3457-7223</v>
      </c>
    </row>
    <row r="44" spans="2:28" x14ac:dyDescent="0.15">
      <c r="Z44" s="114" t="str">
        <f>初期設定!A43</f>
        <v>あいあいケアプランセンター居宅介護支援事業所</v>
      </c>
      <c r="AA44" s="114" t="str">
        <f>初期設定!B43</f>
        <v>0596-67-5543</v>
      </c>
      <c r="AB44" s="114" t="str">
        <f>初期設定!C43</f>
        <v>0596-67-7882</v>
      </c>
    </row>
    <row r="45" spans="2:28" x14ac:dyDescent="0.15">
      <c r="Z45" s="114" t="str">
        <f>初期設定!A44</f>
        <v>ひかりの橋ケアプランセンター</v>
      </c>
      <c r="AA45" s="114" t="str">
        <f>初期設定!B44</f>
        <v>0596-72-8086</v>
      </c>
      <c r="AB45" s="114" t="str">
        <f>初期設定!C44</f>
        <v>0596-72-8081</v>
      </c>
    </row>
    <row r="46" spans="2:28" x14ac:dyDescent="0.15">
      <c r="Z46" s="114" t="str">
        <f>初期設定!A45</f>
        <v>居宅介護支援センター　ささえ愛い</v>
      </c>
      <c r="AA46" s="114" t="str">
        <f>初期設定!B45</f>
        <v>0596-29-5017</v>
      </c>
      <c r="AB46" s="114" t="str">
        <f>初期設定!C45</f>
        <v>0596-29-2708</v>
      </c>
    </row>
    <row r="47" spans="2:28" x14ac:dyDescent="0.15">
      <c r="Z47" s="114" t="str">
        <f>初期設定!A46</f>
        <v>城田居宅介護支援事業所</v>
      </c>
      <c r="AA47" s="114" t="str">
        <f>初期設定!B46</f>
        <v>0596-63-9986</v>
      </c>
      <c r="AB47" s="114" t="str">
        <f>初期設定!C46</f>
        <v>0596-63-9987</v>
      </c>
    </row>
    <row r="48" spans="2:28" x14ac:dyDescent="0.15">
      <c r="Z48" s="114" t="str">
        <f>初期設定!A47</f>
        <v>居宅介護支援事業所　長岡</v>
      </c>
      <c r="AA48" s="114" t="str">
        <f>初期設定!B47</f>
        <v>090-8862-1068</v>
      </c>
      <c r="AB48" s="114" t="str">
        <f>初期設定!C47</f>
        <v>0596-34-2255</v>
      </c>
    </row>
    <row r="49" spans="26:28" x14ac:dyDescent="0.15">
      <c r="Z49" s="114" t="str">
        <f>初期設定!A48</f>
        <v>ケアプラン　すずや</v>
      </c>
      <c r="AA49" s="114" t="str">
        <f>初期設定!B48</f>
        <v>0596-72-8626</v>
      </c>
      <c r="AB49" s="114" t="str">
        <f>初期設定!C48</f>
        <v>0596-72-8627</v>
      </c>
    </row>
    <row r="50" spans="26:28" x14ac:dyDescent="0.15">
      <c r="Z50" s="114" t="str">
        <f>初期設定!A49</f>
        <v>居宅介護支援事業所スマイルサークル</v>
      </c>
      <c r="AA50" s="114" t="str">
        <f>初期設定!B49</f>
        <v>0596-63-9366</v>
      </c>
      <c r="AB50" s="114" t="str">
        <f>初期設定!C49</f>
        <v>0596-63-9377</v>
      </c>
    </row>
    <row r="51" spans="26:28" x14ac:dyDescent="0.15">
      <c r="Z51" s="114" t="str">
        <f>初期設定!A50</f>
        <v>くらし伊勢ケアプランセンター</v>
      </c>
      <c r="AA51" s="114" t="str">
        <f>初期設定!B50</f>
        <v>0596-34-1250</v>
      </c>
      <c r="AB51" s="114" t="str">
        <f>初期設定!C50</f>
        <v>0596-34-1219</v>
      </c>
    </row>
    <row r="52" spans="26:28" x14ac:dyDescent="0.15">
      <c r="Z52" s="114" t="str">
        <f>初期設定!A51</f>
        <v>居宅介護支援事業所　グリーンリーフ</v>
      </c>
      <c r="AA52" s="114" t="str">
        <f>初期設定!B51</f>
        <v>0596-65-6464</v>
      </c>
      <c r="AB52" s="114" t="str">
        <f>初期設定!C51</f>
        <v>0596-65-6465</v>
      </c>
    </row>
    <row r="53" spans="26:28" x14ac:dyDescent="0.15">
      <c r="Z53" s="114" t="str">
        <f>初期設定!A52</f>
        <v>さくら居宅介護支援事業所</v>
      </c>
      <c r="AA53" s="114" t="str">
        <f>初期設定!B52</f>
        <v>0596-42-1664</v>
      </c>
      <c r="AB53" s="114" t="str">
        <f>初期設定!C52</f>
        <v>0596-42-1814</v>
      </c>
    </row>
    <row r="54" spans="26:28" x14ac:dyDescent="0.15">
      <c r="Z54" s="114" t="str">
        <f>初期設定!A53</f>
        <v>ケアプラン　リノ</v>
      </c>
      <c r="AA54" s="114" t="str">
        <f>初期設定!B53</f>
        <v>0596-67-6158</v>
      </c>
      <c r="AB54" s="114" t="str">
        <f>初期設定!C53</f>
        <v>0596-67-6335</v>
      </c>
    </row>
    <row r="55" spans="26:28" x14ac:dyDescent="0.15">
      <c r="Z55" s="114" t="str">
        <f>初期設定!A54</f>
        <v>あおぞらケアプランセンター</v>
      </c>
      <c r="AA55" s="114" t="str">
        <f>初期設定!B54</f>
        <v>070-2640-3179</v>
      </c>
      <c r="AB55" s="114" t="str">
        <f>初期設定!C54</f>
        <v>050-3852-3090</v>
      </c>
    </row>
    <row r="56" spans="26:28" x14ac:dyDescent="0.15">
      <c r="Z56" s="114" t="str">
        <f>初期設定!A55</f>
        <v>ケアプランほほえみ</v>
      </c>
      <c r="AA56" s="114" t="str">
        <f>初期設定!B55</f>
        <v>0596-63-6874</v>
      </c>
      <c r="AB56" s="114" t="str">
        <f>初期設定!C55</f>
        <v>0596-63-6873</v>
      </c>
    </row>
    <row r="57" spans="26:28" x14ac:dyDescent="0.15">
      <c r="Z57" s="114" t="str">
        <f>初期設定!A56</f>
        <v>居宅介護支援事業所　ひだか</v>
      </c>
      <c r="AA57" s="114" t="str">
        <f>初期設定!B56</f>
        <v>0596-63-9997</v>
      </c>
      <c r="AB57" s="114" t="str">
        <f>初期設定!C56</f>
        <v>0596-63-9996</v>
      </c>
    </row>
    <row r="58" spans="26:28" x14ac:dyDescent="0.15">
      <c r="Z58" s="114" t="str">
        <f>初期設定!A57</f>
        <v>たんぽぽ指定居宅介護支援事業所</v>
      </c>
      <c r="AA58" s="114" t="str">
        <f>初期設定!B57</f>
        <v>0596-26-2124</v>
      </c>
      <c r="AB58" s="114" t="str">
        <f>初期設定!C57</f>
        <v>0596-26-2115</v>
      </c>
    </row>
    <row r="59" spans="26:28" x14ac:dyDescent="0.15">
      <c r="Z59" s="114" t="str">
        <f>初期設定!A58</f>
        <v>ふたみ指定居宅介護支援センターシルバーケア豊壽園</v>
      </c>
      <c r="AA59" s="114" t="str">
        <f>初期設定!B58</f>
        <v>0596-44-2525</v>
      </c>
      <c r="AB59" s="114" t="str">
        <f>初期設定!C58</f>
        <v>0596-43-2711</v>
      </c>
    </row>
    <row r="60" spans="26:28" x14ac:dyDescent="0.15">
      <c r="Z60" s="114" t="str">
        <f>初期設定!A59</f>
        <v>ポピー居宅介護支援事業所</v>
      </c>
      <c r="AA60" s="114" t="str">
        <f>初期設定!B59</f>
        <v>0596-22-5150</v>
      </c>
      <c r="AB60" s="114" t="str">
        <f>初期設定!C59</f>
        <v>0596-63-8816</v>
      </c>
    </row>
    <row r="61" spans="26:28" x14ac:dyDescent="0.15">
      <c r="Z61" s="114" t="str">
        <f>初期設定!A60</f>
        <v>医療法人あんず会まつもとクリニック　あんず指定居宅介護支援事業所</v>
      </c>
      <c r="AA61" s="114" t="str">
        <f>初期設定!B60</f>
        <v>0596-20-6912</v>
      </c>
      <c r="AB61" s="114" t="str">
        <f>初期設定!C60</f>
        <v>0596-20-6914</v>
      </c>
    </row>
    <row r="62" spans="26:28" x14ac:dyDescent="0.15">
      <c r="Z62" s="114">
        <f>初期設定!A61</f>
        <v>0</v>
      </c>
      <c r="AA62" s="114">
        <f>初期設定!B61</f>
        <v>0</v>
      </c>
      <c r="AB62" s="114">
        <f>初期設定!C61</f>
        <v>0</v>
      </c>
    </row>
  </sheetData>
  <mergeCells count="63">
    <mergeCell ref="B8:C8"/>
    <mergeCell ref="D8:S8"/>
    <mergeCell ref="M6:S6"/>
    <mergeCell ref="J6:L6"/>
    <mergeCell ref="J7:L7"/>
    <mergeCell ref="D6:I6"/>
    <mergeCell ref="D7:I7"/>
    <mergeCell ref="A1:T1"/>
    <mergeCell ref="O29:T29"/>
    <mergeCell ref="A3:I3"/>
    <mergeCell ref="F9:G9"/>
    <mergeCell ref="H9:S9"/>
    <mergeCell ref="N7:O7"/>
    <mergeCell ref="P7:S7"/>
    <mergeCell ref="D10:G10"/>
    <mergeCell ref="H10:I10"/>
    <mergeCell ref="J10:M10"/>
    <mergeCell ref="H16:N16"/>
    <mergeCell ref="O16:P16"/>
    <mergeCell ref="Q16:S16"/>
    <mergeCell ref="N10:O10"/>
    <mergeCell ref="P10:S10"/>
    <mergeCell ref="B12:S12"/>
    <mergeCell ref="F18:G18"/>
    <mergeCell ref="H18:N18"/>
    <mergeCell ref="O18:P18"/>
    <mergeCell ref="Q18:S18"/>
    <mergeCell ref="B6:C6"/>
    <mergeCell ref="B7:C7"/>
    <mergeCell ref="B9:C9"/>
    <mergeCell ref="B10:C10"/>
    <mergeCell ref="B15:B16"/>
    <mergeCell ref="B17:B18"/>
    <mergeCell ref="D15:F15"/>
    <mergeCell ref="G15:I15"/>
    <mergeCell ref="J15:M15"/>
    <mergeCell ref="P15:S15"/>
    <mergeCell ref="N15:O15"/>
    <mergeCell ref="F16:G16"/>
    <mergeCell ref="D17:F17"/>
    <mergeCell ref="G17:I17"/>
    <mergeCell ref="J17:M17"/>
    <mergeCell ref="N17:O17"/>
    <mergeCell ref="P17:S17"/>
    <mergeCell ref="B21:C21"/>
    <mergeCell ref="D21:L21"/>
    <mergeCell ref="N21:S21"/>
    <mergeCell ref="B22:C22"/>
    <mergeCell ref="N22:S22"/>
    <mergeCell ref="D22:L22"/>
    <mergeCell ref="B27:T27"/>
    <mergeCell ref="B26:T26"/>
    <mergeCell ref="B25:T25"/>
    <mergeCell ref="F31:G31"/>
    <mergeCell ref="F32:G32"/>
    <mergeCell ref="H31:I31"/>
    <mergeCell ref="J31:S31"/>
    <mergeCell ref="H33:I33"/>
    <mergeCell ref="J33:S33"/>
    <mergeCell ref="F33:G33"/>
    <mergeCell ref="F34:G34"/>
    <mergeCell ref="H32:R32"/>
    <mergeCell ref="H34:R34"/>
  </mergeCells>
  <phoneticPr fontId="1"/>
  <dataValidations count="20">
    <dataValidation type="list" allowBlank="1" showInputMessage="1" sqref="O131046:T131046 O196582:T196582 O262118:T262118 O327654:T327654 O393190:T393190 O458726:T458726 O524262:T524262 O589798:T589798 O655334:T655334 O720870:T720870 O786406:T786406 O851942:T851942 O917478:T917478 O983014:T983014 O65510:T65510" xr:uid="{00000000-0002-0000-0000-000000000000}">
      <formula1>#REF!</formula1>
    </dataValidation>
    <dataValidation type="list" errorStyle="warning" allowBlank="1" showInputMessage="1" sqref="N65516 N131052 N196588 N262124 N327660 N393196 N458732 N524268 N589804 N655340 N720876 N786412 N851948 N917484 N983020 F65535:G65535 F131071:G131071 F196607:G196607 F262143:G262143 F327679:G327679 F393215:G393215 F458751:G458751 F524287:G524287 F589823:G589823 F655359:G655359 F720895:G720895 F786431:G786431 F851967:G851967 F917503:G917503 F983039:G983039" xr:uid="{00000000-0002-0000-0000-000001000000}">
      <formula1>#REF!</formula1>
    </dataValidation>
    <dataValidation type="list" allowBlank="1" showInputMessage="1" sqref="D65525 D983029 D917493 D851957 D786421 D720885 D655349 D589813 D524277 D458741 D393205 D327669 D262133 D196597 D131061" xr:uid="{00000000-0002-0000-0000-000002000000}">
      <formula1>$AA$3</formula1>
    </dataValidation>
    <dataValidation type="list" allowBlank="1" showInputMessage="1" sqref="N65515:S65515 N131051:S131051 N196587:S196587 N262123:S262123 N327659:S327659 N393195:S393195 N458731:S458731 N524267:S524267 N589803:S589803 N655339:S655339 N720875:S720875 N786411:S786411 N851947:S851947 N917483:S917483 N983019:S983019" xr:uid="{00000000-0002-0000-0000-000003000000}">
      <formula1>$Y$5:$Y$6</formula1>
    </dataValidation>
    <dataValidation type="list" allowBlank="1" showInputMessage="1" sqref="O65516:S65516 O131052:S131052 O196588:S196588 O262124:S262124 O327660:S327660 O393196:S393196 O458732:S458732 O524268:S524268 O589804:S589804 O655340:S655340 O720876:S720876 O786412:S786412 O851948:S851948 O917484:S917484 O983020:S983020 F65536:G65536 F131072:G131072 F196608:G196608 F262144:G262144 F327680:G327680 F393216:G393216 F458752:G458752 F524288:G524288 F589824:G589824 F655360:G655360 F720896:G720896 F786432:G786432 F851968:G851968 F917504:G917504 F983040:G983040" xr:uid="{00000000-0002-0000-0000-000004000000}">
      <formula1>#REF!</formula1>
    </dataValidation>
    <dataValidation type="list" errorStyle="warning" allowBlank="1" showInputMessage="1" showErrorMessage="1" sqref="F65537:J65537 F131073:J131073 F196609:J196609 F262145:J262145 F327681:J327681 F393217:J393217 F458753:J458753 F524289:J524289 F589825:J589825 F655361:J655361 F720897:J720897 F786433:J786433 F851969:J851969 F917505:J917505 F983041:J983041 F65534:K65534 F131070:K131070 F196606:K196606 F262142:K262142 F327678:K327678 F393214:K393214 F458750:K458750 F524286:K524286 F589822:K589822 F655358:K655358 F720894:K720894 F786430:K786430 F851966:K851966 F917502:K917502 F983038:K983038" xr:uid="{00000000-0002-0000-0000-000005000000}">
      <formula1>#REF!</formula1>
    </dataValidation>
    <dataValidation type="list" allowBlank="1" showInputMessage="1" sqref="L983029:S983029 L720885:S720885 L655349:S655349 L786421:S786421 L851957:S851957 L917493:S917493 L65525:S65525 L131061:S131061 L196597:S196597 L262133:S262133 L327669:S327669 L393205:S393205 L458741:S458741 L524277:S524277 L589813:S589813 N7" xr:uid="{00000000-0002-0000-0000-000008000000}">
      <formula1>$W$2:$W$5</formula1>
    </dataValidation>
    <dataValidation type="list" allowBlank="1" showInputMessage="1" sqref="O29:T29" xr:uid="{00000000-0002-0000-0000-000009000000}">
      <formula1>$W$2:$W$4</formula1>
    </dataValidation>
    <dataValidation type="list" allowBlank="1" showInputMessage="1" sqref="M6:S6" xr:uid="{00000000-0002-0000-0000-00000B000000}">
      <formula1>$W$13:$W$14</formula1>
    </dataValidation>
    <dataValidation type="list" allowBlank="1" showInputMessage="1" sqref="P7:S7" xr:uid="{00000000-0002-0000-0000-00000C000000}">
      <formula1>$W$17:$W$20</formula1>
    </dataValidation>
    <dataValidation type="list" allowBlank="1" showInputMessage="1" sqref="F16:G16 H33:I33 F18:G18 F9:G9" xr:uid="{00000000-0002-0000-0000-00000E000000}">
      <formula1>$W$23:$W$30</formula1>
    </dataValidation>
    <dataValidation type="list" allowBlank="1" showInputMessage="1" sqref="Q18:S18 Q16:S16" xr:uid="{00000000-0002-0000-0000-00000F000000}">
      <formula1>$Y$2:$Y$24</formula1>
    </dataValidation>
    <dataValidation type="list" allowBlank="1" showInputMessage="1" sqref="N21:S21" xr:uid="{00000000-0002-0000-0000-000011000000}">
      <formula1>$AC$3:$AC$4</formula1>
    </dataValidation>
    <dataValidation type="list" allowBlank="1" showInputMessage="1" sqref="N22:S22" xr:uid="{00000000-0002-0000-0000-000012000000}">
      <formula1>$AD$3:$AD$4</formula1>
    </dataValidation>
    <dataValidation type="list" allowBlank="1" showInputMessage="1" sqref="D8:S8" xr:uid="{BD1B1DF5-AC28-4B73-929E-F498B142057C}">
      <formula1>$X$3:$X$15</formula1>
    </dataValidation>
    <dataValidation type="list" allowBlank="1" showInputMessage="1" sqref="D21:L21" xr:uid="{00000000-0002-0000-0000-000010000000}">
      <formula1>$Z$2:$Z$62</formula1>
    </dataValidation>
    <dataValidation type="list" allowBlank="1" showInputMessage="1" sqref="A3:I3" xr:uid="{00000000-0002-0000-0000-000013000000}">
      <formula1>$AE$2:$AE$8</formula1>
    </dataValidation>
    <dataValidation type="list" allowBlank="1" showInputMessage="1" showErrorMessage="1" sqref="G65525:H65525 G131061:H131061 G983029:H983029 G917493:H917493 G851957:H851957 G786421:H786421 G720885:H720885 G655349:H655349 G589813:H589813 G524277:H524277 G458741:H458741 G393205:H393205 G327669:H327669 G262133:H262133 G196597:H196597" xr:uid="{00000000-0002-0000-0000-000007000000}">
      <formula1>$W$6:$W$8</formula1>
    </dataValidation>
    <dataValidation type="list" allowBlank="1" showInputMessage="1" sqref="M7" xr:uid="{00000000-0002-0000-0000-00000A000000}">
      <formula1>$W$7:$W$9</formula1>
    </dataValidation>
    <dataValidation allowBlank="1" showInputMessage="1" sqref="D7" xr:uid="{82DC5F13-3DD4-4B21-AC4B-5B980AA99EF3}"/>
  </dataValidations>
  <pageMargins left="0.51181102362204722" right="0.31496062992125984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selection activeCell="E4" sqref="E4"/>
    </sheetView>
  </sheetViews>
  <sheetFormatPr defaultRowHeight="13.5" x14ac:dyDescent="0.15"/>
  <cols>
    <col min="1" max="1" width="62" style="20" bestFit="1" customWidth="1"/>
    <col min="2" max="3" width="13.875" style="20" bestFit="1" customWidth="1"/>
    <col min="4" max="4" width="5" style="20" customWidth="1"/>
    <col min="5" max="5" width="41.5" style="20" bestFit="1" customWidth="1"/>
    <col min="6" max="6" width="9" style="20"/>
    <col min="7" max="7" width="27.125" style="20" customWidth="1"/>
    <col min="8" max="16384" width="9" style="20"/>
  </cols>
  <sheetData>
    <row r="1" spans="1:6" x14ac:dyDescent="0.15">
      <c r="A1" s="18" t="s">
        <v>72</v>
      </c>
      <c r="B1" s="19" t="s">
        <v>73</v>
      </c>
      <c r="C1" s="19" t="s">
        <v>74</v>
      </c>
      <c r="E1" s="18" t="s">
        <v>161</v>
      </c>
      <c r="F1" s="20" t="s">
        <v>162</v>
      </c>
    </row>
    <row r="2" spans="1:6" x14ac:dyDescent="0.15">
      <c r="A2" s="21" t="s">
        <v>165</v>
      </c>
      <c r="B2" s="21" t="s">
        <v>83</v>
      </c>
      <c r="C2" s="21" t="s">
        <v>84</v>
      </c>
      <c r="E2" s="21" t="s">
        <v>164</v>
      </c>
      <c r="F2" s="22" t="s">
        <v>75</v>
      </c>
    </row>
    <row r="3" spans="1:6" x14ac:dyDescent="0.15">
      <c r="A3" s="21" t="s">
        <v>77</v>
      </c>
      <c r="B3" s="21" t="s">
        <v>78</v>
      </c>
      <c r="C3" s="21" t="s">
        <v>79</v>
      </c>
      <c r="E3" s="21"/>
      <c r="F3" s="20" t="s">
        <v>76</v>
      </c>
    </row>
    <row r="4" spans="1:6" x14ac:dyDescent="0.15">
      <c r="A4" s="21" t="s">
        <v>80</v>
      </c>
      <c r="B4" s="21" t="s">
        <v>81</v>
      </c>
      <c r="C4" s="21" t="s">
        <v>82</v>
      </c>
      <c r="E4" s="21"/>
    </row>
    <row r="5" spans="1:6" x14ac:dyDescent="0.15">
      <c r="A5" s="21" t="s">
        <v>69</v>
      </c>
      <c r="B5" s="21" t="s">
        <v>159</v>
      </c>
      <c r="C5" s="21" t="s">
        <v>160</v>
      </c>
      <c r="E5" s="21"/>
    </row>
    <row r="6" spans="1:6" x14ac:dyDescent="0.15">
      <c r="A6" s="21" t="s">
        <v>66</v>
      </c>
      <c r="B6" s="21" t="s">
        <v>85</v>
      </c>
      <c r="C6" s="21" t="s">
        <v>86</v>
      </c>
      <c r="E6" s="21"/>
    </row>
    <row r="7" spans="1:6" x14ac:dyDescent="0.15">
      <c r="A7" s="21" t="s">
        <v>67</v>
      </c>
      <c r="B7" s="21" t="s">
        <v>87</v>
      </c>
      <c r="C7" s="21" t="s">
        <v>88</v>
      </c>
      <c r="E7" s="21"/>
    </row>
    <row r="8" spans="1:6" x14ac:dyDescent="0.15">
      <c r="A8" s="21" t="s">
        <v>68</v>
      </c>
      <c r="B8" s="21" t="s">
        <v>89</v>
      </c>
      <c r="C8" s="21" t="s">
        <v>90</v>
      </c>
    </row>
    <row r="9" spans="1:6" x14ac:dyDescent="0.15">
      <c r="A9" s="21" t="s">
        <v>178</v>
      </c>
      <c r="B9" s="21" t="s">
        <v>180</v>
      </c>
      <c r="C9" s="21" t="s">
        <v>181</v>
      </c>
    </row>
    <row r="10" spans="1:6" x14ac:dyDescent="0.15">
      <c r="A10" s="23" t="s">
        <v>179</v>
      </c>
      <c r="B10" s="21" t="s">
        <v>182</v>
      </c>
      <c r="C10" s="21" t="s">
        <v>183</v>
      </c>
    </row>
    <row r="11" spans="1:6" x14ac:dyDescent="0.15">
      <c r="A11" s="23"/>
      <c r="B11" s="21"/>
      <c r="C11" s="21"/>
    </row>
    <row r="12" spans="1:6" x14ac:dyDescent="0.15">
      <c r="A12" s="21" t="s">
        <v>100</v>
      </c>
      <c r="B12" s="21" t="s">
        <v>214</v>
      </c>
      <c r="C12" s="21" t="s">
        <v>215</v>
      </c>
    </row>
    <row r="13" spans="1:6" x14ac:dyDescent="0.15">
      <c r="A13" s="21" t="s">
        <v>184</v>
      </c>
      <c r="B13" s="21" t="s">
        <v>109</v>
      </c>
      <c r="C13" s="21" t="s">
        <v>110</v>
      </c>
    </row>
    <row r="14" spans="1:6" x14ac:dyDescent="0.15">
      <c r="A14" s="24" t="s">
        <v>111</v>
      </c>
      <c r="B14" s="21" t="s">
        <v>216</v>
      </c>
      <c r="C14" s="21" t="s">
        <v>217</v>
      </c>
    </row>
    <row r="15" spans="1:6" x14ac:dyDescent="0.15">
      <c r="A15" s="23" t="s">
        <v>96</v>
      </c>
      <c r="B15" s="21" t="s">
        <v>97</v>
      </c>
      <c r="C15" s="21" t="s">
        <v>98</v>
      </c>
    </row>
    <row r="16" spans="1:6" x14ac:dyDescent="0.15">
      <c r="A16" s="24" t="s">
        <v>185</v>
      </c>
      <c r="B16" s="21" t="s">
        <v>218</v>
      </c>
      <c r="C16" s="21" t="s">
        <v>99</v>
      </c>
    </row>
    <row r="17" spans="1:3" x14ac:dyDescent="0.15">
      <c r="A17" s="21" t="s">
        <v>112</v>
      </c>
      <c r="B17" s="21" t="s">
        <v>113</v>
      </c>
      <c r="C17" s="21" t="s">
        <v>219</v>
      </c>
    </row>
    <row r="18" spans="1:3" x14ac:dyDescent="0.15">
      <c r="A18" s="23" t="s">
        <v>114</v>
      </c>
      <c r="B18" s="21" t="s">
        <v>115</v>
      </c>
      <c r="C18" s="21" t="s">
        <v>116</v>
      </c>
    </row>
    <row r="19" spans="1:3" x14ac:dyDescent="0.15">
      <c r="A19" s="21" t="s">
        <v>117</v>
      </c>
      <c r="B19" s="21" t="s">
        <v>118</v>
      </c>
      <c r="C19" s="21" t="s">
        <v>119</v>
      </c>
    </row>
    <row r="20" spans="1:3" x14ac:dyDescent="0.15">
      <c r="A20" s="23" t="s">
        <v>120</v>
      </c>
      <c r="B20" s="21" t="s">
        <v>121</v>
      </c>
      <c r="C20" s="21" t="s">
        <v>122</v>
      </c>
    </row>
    <row r="21" spans="1:3" x14ac:dyDescent="0.15">
      <c r="A21" s="23" t="s">
        <v>123</v>
      </c>
      <c r="B21" s="21" t="s">
        <v>220</v>
      </c>
      <c r="C21" s="21" t="s">
        <v>221</v>
      </c>
    </row>
    <row r="22" spans="1:3" x14ac:dyDescent="0.15">
      <c r="A22" s="21" t="s">
        <v>186</v>
      </c>
      <c r="B22" s="21" t="s">
        <v>94</v>
      </c>
      <c r="C22" s="21" t="s">
        <v>95</v>
      </c>
    </row>
    <row r="23" spans="1:3" x14ac:dyDescent="0.15">
      <c r="A23" s="21" t="s">
        <v>124</v>
      </c>
      <c r="B23" s="21" t="s">
        <v>125</v>
      </c>
      <c r="C23" s="21" t="s">
        <v>126</v>
      </c>
    </row>
    <row r="24" spans="1:3" x14ac:dyDescent="0.15">
      <c r="A24" s="21" t="s">
        <v>187</v>
      </c>
      <c r="B24" s="21" t="s">
        <v>105</v>
      </c>
      <c r="C24" s="21" t="s">
        <v>106</v>
      </c>
    </row>
    <row r="25" spans="1:3" x14ac:dyDescent="0.15">
      <c r="A25" s="23" t="s">
        <v>188</v>
      </c>
      <c r="B25" s="21" t="s">
        <v>130</v>
      </c>
      <c r="C25" s="21" t="s">
        <v>131</v>
      </c>
    </row>
    <row r="26" spans="1:3" x14ac:dyDescent="0.15">
      <c r="A26" s="23" t="s">
        <v>127</v>
      </c>
      <c r="B26" s="21" t="s">
        <v>128</v>
      </c>
      <c r="C26" s="21" t="s">
        <v>129</v>
      </c>
    </row>
    <row r="27" spans="1:3" x14ac:dyDescent="0.15">
      <c r="A27" s="24" t="s">
        <v>132</v>
      </c>
      <c r="B27" s="21" t="s">
        <v>133</v>
      </c>
      <c r="C27" s="21" t="s">
        <v>134</v>
      </c>
    </row>
    <row r="28" spans="1:3" x14ac:dyDescent="0.15">
      <c r="A28" s="23" t="s">
        <v>135</v>
      </c>
      <c r="B28" s="21" t="s">
        <v>136</v>
      </c>
      <c r="C28" s="21" t="s">
        <v>137</v>
      </c>
    </row>
    <row r="29" spans="1:3" x14ac:dyDescent="0.15">
      <c r="A29" s="23" t="s">
        <v>189</v>
      </c>
      <c r="B29" s="21" t="s">
        <v>152</v>
      </c>
      <c r="C29" s="21" t="s">
        <v>153</v>
      </c>
    </row>
    <row r="30" spans="1:3" x14ac:dyDescent="0.15">
      <c r="A30" s="21" t="s">
        <v>144</v>
      </c>
      <c r="B30" s="21" t="s">
        <v>145</v>
      </c>
      <c r="C30" s="21" t="s">
        <v>222</v>
      </c>
    </row>
    <row r="31" spans="1:3" x14ac:dyDescent="0.15">
      <c r="A31" s="24" t="s">
        <v>149</v>
      </c>
      <c r="B31" s="21" t="s">
        <v>150</v>
      </c>
      <c r="C31" s="21" t="s">
        <v>151</v>
      </c>
    </row>
    <row r="32" spans="1:3" x14ac:dyDescent="0.15">
      <c r="A32" s="21" t="s">
        <v>154</v>
      </c>
      <c r="B32" s="21" t="s">
        <v>155</v>
      </c>
      <c r="C32" s="21" t="s">
        <v>156</v>
      </c>
    </row>
    <row r="33" spans="1:3" x14ac:dyDescent="0.15">
      <c r="A33" s="21" t="s">
        <v>91</v>
      </c>
      <c r="B33" s="21" t="s">
        <v>92</v>
      </c>
      <c r="C33" s="21" t="s">
        <v>93</v>
      </c>
    </row>
    <row r="34" spans="1:3" x14ac:dyDescent="0.15">
      <c r="A34" s="23" t="s">
        <v>190</v>
      </c>
      <c r="B34" s="21" t="s">
        <v>146</v>
      </c>
      <c r="C34" s="21" t="s">
        <v>223</v>
      </c>
    </row>
    <row r="35" spans="1:3" x14ac:dyDescent="0.15">
      <c r="A35" s="21" t="s">
        <v>141</v>
      </c>
      <c r="B35" s="21" t="s">
        <v>142</v>
      </c>
      <c r="C35" s="21" t="s">
        <v>143</v>
      </c>
    </row>
    <row r="36" spans="1:3" x14ac:dyDescent="0.15">
      <c r="A36" s="21" t="s">
        <v>191</v>
      </c>
      <c r="B36" s="21" t="s">
        <v>224</v>
      </c>
      <c r="C36" s="21" t="s">
        <v>225</v>
      </c>
    </row>
    <row r="37" spans="1:3" x14ac:dyDescent="0.15">
      <c r="A37" s="24" t="s">
        <v>192</v>
      </c>
      <c r="B37" s="21" t="s">
        <v>139</v>
      </c>
      <c r="C37" s="21" t="s">
        <v>140</v>
      </c>
    </row>
    <row r="38" spans="1:3" x14ac:dyDescent="0.15">
      <c r="A38" s="21" t="s">
        <v>193</v>
      </c>
      <c r="B38" s="21" t="s">
        <v>138</v>
      </c>
      <c r="C38" s="21" t="s">
        <v>226</v>
      </c>
    </row>
    <row r="39" spans="1:3" x14ac:dyDescent="0.15">
      <c r="A39" s="24" t="s">
        <v>194</v>
      </c>
      <c r="B39" s="21" t="s">
        <v>227</v>
      </c>
      <c r="C39" s="21" t="s">
        <v>228</v>
      </c>
    </row>
    <row r="40" spans="1:3" x14ac:dyDescent="0.15">
      <c r="A40" s="21" t="s">
        <v>195</v>
      </c>
      <c r="B40" s="21" t="s">
        <v>157</v>
      </c>
      <c r="C40" s="21" t="s">
        <v>158</v>
      </c>
    </row>
    <row r="41" spans="1:3" x14ac:dyDescent="0.15">
      <c r="A41" s="21" t="s">
        <v>196</v>
      </c>
      <c r="B41" s="21" t="s">
        <v>229</v>
      </c>
      <c r="C41" s="21" t="s">
        <v>230</v>
      </c>
    </row>
    <row r="42" spans="1:3" x14ac:dyDescent="0.15">
      <c r="A42" s="21" t="s">
        <v>197</v>
      </c>
      <c r="B42" s="21" t="s">
        <v>231</v>
      </c>
      <c r="C42" s="21" t="s">
        <v>232</v>
      </c>
    </row>
    <row r="43" spans="1:3" x14ac:dyDescent="0.15">
      <c r="A43" s="21" t="s">
        <v>198</v>
      </c>
      <c r="B43" s="21" t="s">
        <v>233</v>
      </c>
      <c r="C43" s="21" t="s">
        <v>234</v>
      </c>
    </row>
    <row r="44" spans="1:3" x14ac:dyDescent="0.15">
      <c r="A44" s="21" t="s">
        <v>199</v>
      </c>
      <c r="B44" s="21" t="s">
        <v>235</v>
      </c>
      <c r="C44" s="21" t="s">
        <v>236</v>
      </c>
    </row>
    <row r="45" spans="1:3" x14ac:dyDescent="0.15">
      <c r="A45" s="21" t="s">
        <v>200</v>
      </c>
      <c r="B45" s="21" t="s">
        <v>237</v>
      </c>
      <c r="C45" s="21" t="s">
        <v>238</v>
      </c>
    </row>
    <row r="46" spans="1:3" x14ac:dyDescent="0.15">
      <c r="A46" s="21" t="s">
        <v>201</v>
      </c>
      <c r="B46" s="21" t="s">
        <v>239</v>
      </c>
      <c r="C46" s="21" t="s">
        <v>240</v>
      </c>
    </row>
    <row r="47" spans="1:3" x14ac:dyDescent="0.15">
      <c r="A47" s="21" t="s">
        <v>202</v>
      </c>
      <c r="B47" s="21" t="s">
        <v>241</v>
      </c>
      <c r="C47" s="21" t="s">
        <v>242</v>
      </c>
    </row>
    <row r="48" spans="1:3" x14ac:dyDescent="0.15">
      <c r="A48" s="21" t="s">
        <v>203</v>
      </c>
      <c r="B48" s="21" t="s">
        <v>243</v>
      </c>
      <c r="C48" s="21" t="s">
        <v>244</v>
      </c>
    </row>
    <row r="49" spans="1:3" x14ac:dyDescent="0.15">
      <c r="A49" s="21" t="s">
        <v>204</v>
      </c>
      <c r="B49" s="21" t="s">
        <v>245</v>
      </c>
      <c r="C49" s="21" t="s">
        <v>246</v>
      </c>
    </row>
    <row r="50" spans="1:3" x14ac:dyDescent="0.15">
      <c r="A50" s="21" t="s">
        <v>205</v>
      </c>
      <c r="B50" s="21" t="s">
        <v>247</v>
      </c>
      <c r="C50" s="21" t="s">
        <v>248</v>
      </c>
    </row>
    <row r="51" spans="1:3" x14ac:dyDescent="0.15">
      <c r="A51" s="21" t="s">
        <v>206</v>
      </c>
      <c r="B51" s="21" t="s">
        <v>249</v>
      </c>
      <c r="C51" s="21" t="s">
        <v>250</v>
      </c>
    </row>
    <row r="52" spans="1:3" x14ac:dyDescent="0.15">
      <c r="A52" s="23" t="s">
        <v>207</v>
      </c>
      <c r="B52" s="23" t="s">
        <v>251</v>
      </c>
      <c r="C52" s="23" t="s">
        <v>252</v>
      </c>
    </row>
    <row r="53" spans="1:3" x14ac:dyDescent="0.15">
      <c r="A53" s="23" t="s">
        <v>208</v>
      </c>
      <c r="B53" s="23" t="s">
        <v>253</v>
      </c>
      <c r="C53" s="23" t="s">
        <v>254</v>
      </c>
    </row>
    <row r="54" spans="1:3" x14ac:dyDescent="0.15">
      <c r="A54" s="23" t="s">
        <v>209</v>
      </c>
      <c r="B54" s="23" t="s">
        <v>255</v>
      </c>
      <c r="C54" s="23" t="s">
        <v>256</v>
      </c>
    </row>
    <row r="55" spans="1:3" x14ac:dyDescent="0.15">
      <c r="A55" s="21" t="s">
        <v>210</v>
      </c>
      <c r="B55" s="21" t="s">
        <v>257</v>
      </c>
      <c r="C55" s="21" t="s">
        <v>258</v>
      </c>
    </row>
    <row r="56" spans="1:3" x14ac:dyDescent="0.15">
      <c r="A56" s="21" t="s">
        <v>211</v>
      </c>
      <c r="B56" s="21" t="s">
        <v>259</v>
      </c>
      <c r="C56" s="21" t="s">
        <v>260</v>
      </c>
    </row>
    <row r="57" spans="1:3" x14ac:dyDescent="0.15">
      <c r="A57" s="21" t="s">
        <v>177</v>
      </c>
      <c r="B57" s="21" t="s">
        <v>103</v>
      </c>
      <c r="C57" s="21" t="s">
        <v>104</v>
      </c>
    </row>
    <row r="58" spans="1:3" x14ac:dyDescent="0.15">
      <c r="A58" s="21" t="s">
        <v>212</v>
      </c>
      <c r="B58" s="21" t="s">
        <v>101</v>
      </c>
      <c r="C58" s="21" t="s">
        <v>102</v>
      </c>
    </row>
    <row r="59" spans="1:3" x14ac:dyDescent="0.15">
      <c r="A59" s="21" t="s">
        <v>147</v>
      </c>
      <c r="B59" s="21" t="s">
        <v>148</v>
      </c>
      <c r="C59" s="21" t="s">
        <v>261</v>
      </c>
    </row>
    <row r="60" spans="1:3" x14ac:dyDescent="0.15">
      <c r="A60" s="21" t="s">
        <v>213</v>
      </c>
      <c r="B60" s="21" t="s">
        <v>107</v>
      </c>
      <c r="C60" s="21" t="s">
        <v>108</v>
      </c>
    </row>
    <row r="61" spans="1:3" x14ac:dyDescent="0.15">
      <c r="A61" s="21"/>
      <c r="B61" s="21"/>
      <c r="C61" s="21"/>
    </row>
  </sheetData>
  <sortState xmlns:xlrd2="http://schemas.microsoft.com/office/spreadsheetml/2017/richdata2" ref="G11:I48">
    <sortCondition ref="G11:G48"/>
  </sortState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健幸倶楽部体験利用申込書</vt:lpstr>
      <vt:lpstr>初期設定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iseshakyo</dc:creator>
  <cp:lastModifiedBy>honsyo01</cp:lastModifiedBy>
  <cp:lastPrinted>2024-09-12T01:27:15Z</cp:lastPrinted>
  <dcterms:created xsi:type="dcterms:W3CDTF">2014-06-09T02:53:15Z</dcterms:created>
  <dcterms:modified xsi:type="dcterms:W3CDTF">2024-10-16T06:03:36Z</dcterms:modified>
</cp:coreProperties>
</file>